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P:\Employees\.Inactive\MJ\Compliance\Bead Compliance Forms\RMI EMRT\"/>
    </mc:Choice>
  </mc:AlternateContent>
  <xr:revisionPtr revIDLastSave="0" documentId="13_ncr:1_{720FD93A-76BD-4C0B-AD87-86AC66E58E4A}"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840" tabRatio="789" activeTab="4"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List'!$B$2509:$B$2518</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5" l="1"/>
  <c r="V22" i="5"/>
  <c r="R22" i="5" s="1"/>
  <c r="AB22" i="5"/>
  <c r="T23" i="5"/>
  <c r="V24" i="5"/>
  <c r="AB24" i="5"/>
  <c r="V6" i="5"/>
  <c r="X6" i="5"/>
  <c r="AB6" i="5"/>
  <c r="V16" i="5"/>
  <c r="X16" i="5" s="1"/>
  <c r="AB16" i="5"/>
  <c r="X17" i="5"/>
  <c r="V17" i="5"/>
  <c r="I17" i="5" s="1"/>
  <c r="AB17" i="5"/>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66" i="2"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B8" i="3"/>
  <c r="A71" i="2"/>
  <c r="A77" i="2"/>
  <c r="A9" i="2"/>
  <c r="B6" i="3"/>
  <c r="B7" i="3"/>
  <c r="C7" i="3"/>
  <c r="B10" i="3"/>
  <c r="C11" i="3"/>
  <c r="B12" i="3"/>
  <c r="C12" i="3"/>
  <c r="B13" i="3"/>
  <c r="B14" i="3"/>
  <c r="C14" i="3"/>
  <c r="B16" i="3"/>
  <c r="C16" i="3"/>
  <c r="B17" i="3"/>
  <c r="C17" i="3"/>
  <c r="B18" i="3"/>
  <c r="C18" i="3"/>
  <c r="B19" i="3"/>
  <c r="B20" i="3"/>
  <c r="C20"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 i="5"/>
  <c r="C2499" i="5"/>
  <c r="AB2499" i="5" s="1"/>
  <c r="C2500" i="5"/>
  <c r="AB2500" i="5"/>
  <c r="C2501" i="5"/>
  <c r="AB2501" i="5" s="1"/>
  <c r="C2502" i="5"/>
  <c r="B2499" i="5"/>
  <c r="T2499" i="5" s="1"/>
  <c r="B2500" i="5"/>
  <c r="T2500" i="5" s="1"/>
  <c r="B2501" i="5"/>
  <c r="T2501" i="5" s="1"/>
  <c r="B2502" i="5"/>
  <c r="T2502" i="5" s="1"/>
  <c r="C2498" i="5"/>
  <c r="V2498" i="5" s="1"/>
  <c r="E2498" i="5" s="1"/>
  <c r="X2498" i="5" s="1"/>
  <c r="J154" i="8"/>
  <c r="K154" i="8"/>
  <c r="J155" i="8"/>
  <c r="K155" i="8"/>
  <c r="P19" i="4"/>
  <c r="P18" i="4"/>
  <c r="P17" i="4"/>
  <c r="Q16" i="4" s="1"/>
  <c r="R16" i="4" s="1"/>
  <c r="P14" i="4"/>
  <c r="P13" i="4"/>
  <c r="Q13" i="4" s="1"/>
  <c r="P12" i="4"/>
  <c r="Q12" i="4" s="1"/>
  <c r="R12" i="4" s="1"/>
  <c r="P21" i="4"/>
  <c r="P20" i="4"/>
  <c r="P16" i="4"/>
  <c r="P15" i="4"/>
  <c r="Q15" i="4"/>
  <c r="Q18" i="4"/>
  <c r="Q19" i="4"/>
  <c r="Q20" i="4"/>
  <c r="R19" i="4" s="1"/>
  <c r="Q21" i="4"/>
  <c r="R21" i="4" s="1"/>
  <c r="AB12" i="5"/>
  <c r="AB11" i="5"/>
  <c r="V11" i="5"/>
  <c r="E11" i="5" s="1"/>
  <c r="X11" i="5" s="1"/>
  <c r="V10" i="5"/>
  <c r="AB10" i="5"/>
  <c r="AB9" i="5"/>
  <c r="AB8" i="5"/>
  <c r="AB7" i="5"/>
  <c r="J13" i="6"/>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s="1"/>
  <c r="B111" i="6"/>
  <c r="B110" i="6"/>
  <c r="G110" i="6" s="1"/>
  <c r="B109" i="6"/>
  <c r="G109" i="6" s="1"/>
  <c r="B108" i="6"/>
  <c r="B107" i="6"/>
  <c r="B106" i="6"/>
  <c r="B105" i="6"/>
  <c r="B104" i="6"/>
  <c r="B103" i="6"/>
  <c r="B102" i="6"/>
  <c r="B101" i="6"/>
  <c r="B100" i="6"/>
  <c r="G100" i="6" s="1"/>
  <c r="B99" i="6"/>
  <c r="B98" i="6"/>
  <c r="G98" i="6" s="1"/>
  <c r="B96" i="6"/>
  <c r="B95" i="6"/>
  <c r="B94" i="6"/>
  <c r="G94" i="6" s="1"/>
  <c r="B92" i="6"/>
  <c r="B91" i="6"/>
  <c r="B90" i="6"/>
  <c r="B89" i="6"/>
  <c r="B88" i="6"/>
  <c r="B87" i="6"/>
  <c r="B86" i="6"/>
  <c r="B85" i="6"/>
  <c r="B84" i="6"/>
  <c r="B83" i="6"/>
  <c r="G83" i="6" s="1"/>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G52" i="6" s="1"/>
  <c r="B51" i="6"/>
  <c r="B50" i="6"/>
  <c r="B48" i="6"/>
  <c r="B47" i="6"/>
  <c r="B46" i="6"/>
  <c r="B45" i="6"/>
  <c r="B44" i="6"/>
  <c r="B43" i="6"/>
  <c r="B42" i="6"/>
  <c r="B41" i="6"/>
  <c r="B40" i="6"/>
  <c r="B39" i="6"/>
  <c r="B37" i="6"/>
  <c r="B36" i="6"/>
  <c r="B35" i="6"/>
  <c r="B34" i="6"/>
  <c r="B33" i="6"/>
  <c r="B32" i="6"/>
  <c r="B31" i="6"/>
  <c r="B30" i="6"/>
  <c r="G30" i="6" s="1"/>
  <c r="B29" i="6"/>
  <c r="B28" i="6"/>
  <c r="G28" i="6" s="1"/>
  <c r="B26" i="6"/>
  <c r="B25" i="6"/>
  <c r="B24" i="6"/>
  <c r="B23" i="6"/>
  <c r="B22" i="6"/>
  <c r="B21" i="6"/>
  <c r="B20" i="6"/>
  <c r="B19" i="6"/>
  <c r="B18" i="6"/>
  <c r="B17" i="6"/>
  <c r="B15" i="6"/>
  <c r="B13" i="6"/>
  <c r="B12" i="6"/>
  <c r="B11" i="6"/>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77" i="4" s="1"/>
  <c r="D29" i="4"/>
  <c r="D89" i="4" s="1"/>
  <c r="B113" i="4"/>
  <c r="H101" i="4"/>
  <c r="S51" i="4"/>
  <c r="S50" i="4"/>
  <c r="S49" i="4"/>
  <c r="T49" i="4" s="1"/>
  <c r="S48" i="4"/>
  <c r="S47" i="4"/>
  <c r="S46" i="4"/>
  <c r="S45" i="4"/>
  <c r="T45"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V13" i="5"/>
  <c r="E13" i="5" s="1"/>
  <c r="X13" i="5" s="1"/>
  <c r="V15" i="5"/>
  <c r="E15" i="5" s="1"/>
  <c r="X15" i="5" s="1"/>
  <c r="V21" i="5"/>
  <c r="E21" i="5" s="1"/>
  <c r="V25" i="5"/>
  <c r="E25" i="5" s="1"/>
  <c r="X25" i="5" s="1"/>
  <c r="V26" i="5"/>
  <c r="X26" i="5" s="1"/>
  <c r="V27" i="5"/>
  <c r="X27" i="5" s="1"/>
  <c r="AB28" i="5"/>
  <c r="C29" i="5"/>
  <c r="C30" i="5"/>
  <c r="C31" i="5"/>
  <c r="V31" i="5" s="1"/>
  <c r="E31" i="5" s="1"/>
  <c r="X31" i="5" s="1"/>
  <c r="C32" i="5"/>
  <c r="C33" i="5"/>
  <c r="V33" i="5" s="1"/>
  <c r="E33" i="5" s="1"/>
  <c r="X33" i="5" s="1"/>
  <c r="C34" i="5"/>
  <c r="V34" i="5" s="1"/>
  <c r="E34" i="5" s="1"/>
  <c r="X34" i="5" s="1"/>
  <c r="C35" i="5"/>
  <c r="V35" i="5" s="1"/>
  <c r="E35" i="5" s="1"/>
  <c r="X35" i="5" s="1"/>
  <c r="C36" i="5"/>
  <c r="C37" i="5"/>
  <c r="V37" i="5" s="1"/>
  <c r="E37" i="5" s="1"/>
  <c r="X37" i="5" s="1"/>
  <c r="C38" i="5"/>
  <c r="V38" i="5" s="1"/>
  <c r="E38" i="5" s="1"/>
  <c r="X38" i="5" s="1"/>
  <c r="C39" i="5"/>
  <c r="AB39" i="5" s="1"/>
  <c r="C40" i="5"/>
  <c r="V40" i="5" s="1"/>
  <c r="E40" i="5" s="1"/>
  <c r="X40" i="5" s="1"/>
  <c r="C41" i="5"/>
  <c r="C42" i="5"/>
  <c r="C43" i="5"/>
  <c r="C44" i="5"/>
  <c r="C45" i="5"/>
  <c r="V45" i="5" s="1"/>
  <c r="E45" i="5" s="1"/>
  <c r="X45" i="5" s="1"/>
  <c r="C46" i="5"/>
  <c r="AB46" i="5" s="1"/>
  <c r="C47" i="5"/>
  <c r="C48" i="5"/>
  <c r="V48" i="5" s="1"/>
  <c r="E48" i="5" s="1"/>
  <c r="X48" i="5" s="1"/>
  <c r="C49" i="5"/>
  <c r="V49" i="5" s="1"/>
  <c r="E49" i="5" s="1"/>
  <c r="X49" i="5" s="1"/>
  <c r="C50" i="5"/>
  <c r="V50" i="5" s="1"/>
  <c r="E50" i="5" s="1"/>
  <c r="X50" i="5" s="1"/>
  <c r="C51" i="5"/>
  <c r="AB51" i="5" s="1"/>
  <c r="C52" i="5"/>
  <c r="C53" i="5"/>
  <c r="C54" i="5"/>
  <c r="C55" i="5"/>
  <c r="C56" i="5"/>
  <c r="C57" i="5"/>
  <c r="V57" i="5" s="1"/>
  <c r="E57" i="5" s="1"/>
  <c r="X57" i="5" s="1"/>
  <c r="C58" i="5"/>
  <c r="V58" i="5" s="1"/>
  <c r="E58" i="5" s="1"/>
  <c r="X58" i="5" s="1"/>
  <c r="C59" i="5"/>
  <c r="V59" i="5" s="1"/>
  <c r="E59" i="5" s="1"/>
  <c r="X59" i="5" s="1"/>
  <c r="C60" i="5"/>
  <c r="C61" i="5"/>
  <c r="V61" i="5" s="1"/>
  <c r="E61" i="5" s="1"/>
  <c r="X61" i="5" s="1"/>
  <c r="C62" i="5"/>
  <c r="V62" i="5" s="1"/>
  <c r="E62" i="5" s="1"/>
  <c r="X62" i="5" s="1"/>
  <c r="C63" i="5"/>
  <c r="C64" i="5"/>
  <c r="V64" i="5" s="1"/>
  <c r="E64" i="5" s="1"/>
  <c r="X64" i="5" s="1"/>
  <c r="C65" i="5"/>
  <c r="C66" i="5"/>
  <c r="C67" i="5"/>
  <c r="C68" i="5"/>
  <c r="C69" i="5"/>
  <c r="V69" i="5" s="1"/>
  <c r="E69" i="5" s="1"/>
  <c r="X69" i="5" s="1"/>
  <c r="C70" i="5"/>
  <c r="AB70" i="5" s="1"/>
  <c r="C71" i="5"/>
  <c r="AB71" i="5" s="1"/>
  <c r="C72" i="5"/>
  <c r="V72" i="5" s="1"/>
  <c r="E72" i="5" s="1"/>
  <c r="X72" i="5" s="1"/>
  <c r="C73" i="5"/>
  <c r="V73" i="5" s="1"/>
  <c r="E73" i="5" s="1"/>
  <c r="X73" i="5" s="1"/>
  <c r="C74" i="5"/>
  <c r="V74" i="5" s="1"/>
  <c r="E74" i="5" s="1"/>
  <c r="X74" i="5" s="1"/>
  <c r="C75" i="5"/>
  <c r="C76" i="5"/>
  <c r="C77" i="5"/>
  <c r="C78" i="5"/>
  <c r="C79" i="5"/>
  <c r="V79" i="5" s="1"/>
  <c r="E79" i="5" s="1"/>
  <c r="X79" i="5" s="1"/>
  <c r="C80" i="5"/>
  <c r="C81" i="5"/>
  <c r="V81" i="5" s="1"/>
  <c r="E81" i="5" s="1"/>
  <c r="X81" i="5" s="1"/>
  <c r="C82" i="5"/>
  <c r="AB82" i="5" s="1"/>
  <c r="C83" i="5"/>
  <c r="C84" i="5"/>
  <c r="C85" i="5"/>
  <c r="V85" i="5" s="1"/>
  <c r="E85" i="5" s="1"/>
  <c r="X85" i="5" s="1"/>
  <c r="C86" i="5"/>
  <c r="V86" i="5" s="1"/>
  <c r="E86" i="5" s="1"/>
  <c r="X86" i="5" s="1"/>
  <c r="C87" i="5"/>
  <c r="V87" i="5" s="1"/>
  <c r="E87" i="5" s="1"/>
  <c r="X87" i="5" s="1"/>
  <c r="C88" i="5"/>
  <c r="V88" i="5" s="1"/>
  <c r="E88" i="5" s="1"/>
  <c r="X88" i="5" s="1"/>
  <c r="C89" i="5"/>
  <c r="C90" i="5"/>
  <c r="C91" i="5"/>
  <c r="V91" i="5" s="1"/>
  <c r="E91" i="5" s="1"/>
  <c r="X91" i="5" s="1"/>
  <c r="C92" i="5"/>
  <c r="C93" i="5"/>
  <c r="V93" i="5" s="1"/>
  <c r="E93" i="5" s="1"/>
  <c r="X93" i="5" s="1"/>
  <c r="C94" i="5"/>
  <c r="V94" i="5" s="1"/>
  <c r="E94" i="5" s="1"/>
  <c r="X94" i="5" s="1"/>
  <c r="C95" i="5"/>
  <c r="C96" i="5"/>
  <c r="C97" i="5"/>
  <c r="V97" i="5" s="1"/>
  <c r="E97" i="5" s="1"/>
  <c r="X97" i="5" s="1"/>
  <c r="C98" i="5"/>
  <c r="V98" i="5" s="1"/>
  <c r="E98" i="5" s="1"/>
  <c r="X98" i="5" s="1"/>
  <c r="C99" i="5"/>
  <c r="AB99" i="5" s="1"/>
  <c r="C100" i="5"/>
  <c r="V100" i="5" s="1"/>
  <c r="E100" i="5" s="1"/>
  <c r="X100" i="5" s="1"/>
  <c r="C101" i="5"/>
  <c r="C102" i="5"/>
  <c r="C103" i="5"/>
  <c r="V103" i="5" s="1"/>
  <c r="E103" i="5" s="1"/>
  <c r="X103" i="5" s="1"/>
  <c r="C104" i="5"/>
  <c r="C105" i="5"/>
  <c r="V105" i="5" s="1"/>
  <c r="E105" i="5" s="1"/>
  <c r="X105" i="5" s="1"/>
  <c r="C106" i="5"/>
  <c r="V106" i="5" s="1"/>
  <c r="E106" i="5" s="1"/>
  <c r="X106" i="5" s="1"/>
  <c r="C107" i="5"/>
  <c r="V107" i="5" s="1"/>
  <c r="E107" i="5" s="1"/>
  <c r="X107" i="5" s="1"/>
  <c r="C108" i="5"/>
  <c r="C109" i="5"/>
  <c r="V109" i="5" s="1"/>
  <c r="E109" i="5" s="1"/>
  <c r="X109" i="5" s="1"/>
  <c r="C110" i="5"/>
  <c r="V110" i="5" s="1"/>
  <c r="E110" i="5" s="1"/>
  <c r="X110" i="5" s="1"/>
  <c r="C111" i="5"/>
  <c r="V111" i="5" s="1"/>
  <c r="E111" i="5" s="1"/>
  <c r="X111" i="5" s="1"/>
  <c r="C112" i="5"/>
  <c r="V112" i="5" s="1"/>
  <c r="E112" i="5" s="1"/>
  <c r="X112" i="5" s="1"/>
  <c r="C113" i="5"/>
  <c r="C114" i="5"/>
  <c r="C115" i="5"/>
  <c r="C116" i="5"/>
  <c r="C117" i="5"/>
  <c r="V117" i="5" s="1"/>
  <c r="C118" i="5"/>
  <c r="V118" i="5" s="1"/>
  <c r="E118" i="5" s="1"/>
  <c r="X118" i="5" s="1"/>
  <c r="C119" i="5"/>
  <c r="C120" i="5"/>
  <c r="C121" i="5"/>
  <c r="V121" i="5" s="1"/>
  <c r="E121" i="5" s="1"/>
  <c r="X121" i="5" s="1"/>
  <c r="C122" i="5"/>
  <c r="V122" i="5" s="1"/>
  <c r="E122" i="5" s="1"/>
  <c r="X122" i="5" s="1"/>
  <c r="C123" i="5"/>
  <c r="V123" i="5" s="1"/>
  <c r="E123" i="5" s="1"/>
  <c r="X123" i="5" s="1"/>
  <c r="C124" i="5"/>
  <c r="C125" i="5"/>
  <c r="C126" i="5"/>
  <c r="C127" i="5"/>
  <c r="V127" i="5" s="1"/>
  <c r="E127" i="5" s="1"/>
  <c r="X127" i="5" s="1"/>
  <c r="C128" i="5"/>
  <c r="C129" i="5"/>
  <c r="V129" i="5" s="1"/>
  <c r="E129" i="5" s="1"/>
  <c r="X129" i="5" s="1"/>
  <c r="C130" i="5"/>
  <c r="C131" i="5"/>
  <c r="AB131" i="5" s="1"/>
  <c r="C132" i="5"/>
  <c r="C133" i="5"/>
  <c r="V133" i="5" s="1"/>
  <c r="E133" i="5" s="1"/>
  <c r="X133" i="5" s="1"/>
  <c r="C134" i="5"/>
  <c r="V134" i="5" s="1"/>
  <c r="E134" i="5" s="1"/>
  <c r="X134" i="5" s="1"/>
  <c r="C135" i="5"/>
  <c r="V135" i="5" s="1"/>
  <c r="E135" i="5" s="1"/>
  <c r="X135" i="5" s="1"/>
  <c r="C136" i="5"/>
  <c r="V136" i="5" s="1"/>
  <c r="E136" i="5" s="1"/>
  <c r="X136" i="5" s="1"/>
  <c r="C137" i="5"/>
  <c r="C138" i="5"/>
  <c r="C139" i="5"/>
  <c r="C140" i="5"/>
  <c r="C141" i="5"/>
  <c r="V141" i="5" s="1"/>
  <c r="E141" i="5" s="1"/>
  <c r="X141" i="5" s="1"/>
  <c r="C142" i="5"/>
  <c r="AB142" i="5" s="1"/>
  <c r="C143" i="5"/>
  <c r="C144" i="5"/>
  <c r="C145" i="5"/>
  <c r="V145" i="5" s="1"/>
  <c r="E145" i="5" s="1"/>
  <c r="X145" i="5" s="1"/>
  <c r="C146" i="5"/>
  <c r="V146" i="5" s="1"/>
  <c r="E146" i="5" s="1"/>
  <c r="X146" i="5" s="1"/>
  <c r="C147" i="5"/>
  <c r="C148" i="5"/>
  <c r="C149" i="5"/>
  <c r="C150" i="5"/>
  <c r="C151" i="5"/>
  <c r="C152" i="5"/>
  <c r="C153" i="5"/>
  <c r="V153" i="5" s="1"/>
  <c r="E153" i="5" s="1"/>
  <c r="X153" i="5" s="1"/>
  <c r="C154" i="5"/>
  <c r="V154" i="5" s="1"/>
  <c r="E154" i="5" s="1"/>
  <c r="X154" i="5" s="1"/>
  <c r="C155" i="5"/>
  <c r="C156" i="5"/>
  <c r="C157" i="5"/>
  <c r="V157" i="5" s="1"/>
  <c r="E157" i="5" s="1"/>
  <c r="X157" i="5" s="1"/>
  <c r="C158" i="5"/>
  <c r="V158" i="5" s="1"/>
  <c r="E158" i="5" s="1"/>
  <c r="X158" i="5" s="1"/>
  <c r="C159" i="5"/>
  <c r="V159" i="5" s="1"/>
  <c r="E159" i="5" s="1"/>
  <c r="X159" i="5" s="1"/>
  <c r="C160" i="5"/>
  <c r="C161" i="5"/>
  <c r="C162" i="5"/>
  <c r="C163" i="5"/>
  <c r="C164" i="5"/>
  <c r="C165" i="5"/>
  <c r="V165" i="5" s="1"/>
  <c r="E165" i="5" s="1"/>
  <c r="X165" i="5" s="1"/>
  <c r="C166" i="5"/>
  <c r="AB166" i="5" s="1"/>
  <c r="C167" i="5"/>
  <c r="V167" i="5" s="1"/>
  <c r="E167" i="5" s="1"/>
  <c r="X167" i="5" s="1"/>
  <c r="C168" i="5"/>
  <c r="C169" i="5"/>
  <c r="V169" i="5" s="1"/>
  <c r="E169" i="5" s="1"/>
  <c r="X169" i="5" s="1"/>
  <c r="C170" i="5"/>
  <c r="V170" i="5" s="1"/>
  <c r="C171" i="5"/>
  <c r="V171" i="5" s="1"/>
  <c r="E171" i="5" s="1"/>
  <c r="X171" i="5" s="1"/>
  <c r="C172" i="5"/>
  <c r="C173" i="5"/>
  <c r="C174" i="5"/>
  <c r="C175" i="5"/>
  <c r="V175" i="5" s="1"/>
  <c r="E175" i="5" s="1"/>
  <c r="X175" i="5" s="1"/>
  <c r="C176" i="5"/>
  <c r="C177" i="5"/>
  <c r="V177" i="5" s="1"/>
  <c r="E177" i="5" s="1"/>
  <c r="X177" i="5" s="1"/>
  <c r="C178" i="5"/>
  <c r="V178" i="5" s="1"/>
  <c r="E178" i="5" s="1"/>
  <c r="X178" i="5" s="1"/>
  <c r="C179" i="5"/>
  <c r="C180" i="5"/>
  <c r="C181" i="5"/>
  <c r="V181" i="5" s="1"/>
  <c r="E181" i="5" s="1"/>
  <c r="X181" i="5" s="1"/>
  <c r="C182" i="5"/>
  <c r="V182" i="5" s="1"/>
  <c r="E182" i="5" s="1"/>
  <c r="X182" i="5" s="1"/>
  <c r="C183" i="5"/>
  <c r="V183" i="5" s="1"/>
  <c r="E183" i="5" s="1"/>
  <c r="X183" i="5" s="1"/>
  <c r="C184" i="5"/>
  <c r="V184" i="5" s="1"/>
  <c r="H184" i="5" s="1"/>
  <c r="C185" i="5"/>
  <c r="C186" i="5"/>
  <c r="C187" i="5"/>
  <c r="C188" i="5"/>
  <c r="C189" i="5"/>
  <c r="V189" i="5" s="1"/>
  <c r="E189" i="5" s="1"/>
  <c r="X189" i="5" s="1"/>
  <c r="C190" i="5"/>
  <c r="AB190" i="5" s="1"/>
  <c r="C191" i="5"/>
  <c r="V191" i="5" s="1"/>
  <c r="E191" i="5" s="1"/>
  <c r="X191" i="5" s="1"/>
  <c r="C192" i="5"/>
  <c r="V192" i="5" s="1"/>
  <c r="E192" i="5" s="1"/>
  <c r="X192" i="5" s="1"/>
  <c r="C193" i="5"/>
  <c r="V193" i="5" s="1"/>
  <c r="C194" i="5"/>
  <c r="V194" i="5" s="1"/>
  <c r="E194" i="5" s="1"/>
  <c r="X194" i="5" s="1"/>
  <c r="C195" i="5"/>
  <c r="V195" i="5" s="1"/>
  <c r="E195" i="5" s="1"/>
  <c r="X195" i="5" s="1"/>
  <c r="C196" i="5"/>
  <c r="C197" i="5"/>
  <c r="C198" i="5"/>
  <c r="C199" i="5"/>
  <c r="C200" i="5"/>
  <c r="C201" i="5"/>
  <c r="V201" i="5" s="1"/>
  <c r="E201" i="5" s="1"/>
  <c r="X201" i="5" s="1"/>
  <c r="C202" i="5"/>
  <c r="C203" i="5"/>
  <c r="C204" i="5"/>
  <c r="C205" i="5"/>
  <c r="V205" i="5" s="1"/>
  <c r="E205" i="5" s="1"/>
  <c r="X205" i="5" s="1"/>
  <c r="C206" i="5"/>
  <c r="V206" i="5" s="1"/>
  <c r="E206" i="5" s="1"/>
  <c r="X206" i="5" s="1"/>
  <c r="C207" i="5"/>
  <c r="AB207" i="5" s="1"/>
  <c r="C208" i="5"/>
  <c r="C209" i="5"/>
  <c r="C210" i="5"/>
  <c r="C211" i="5"/>
  <c r="C212" i="5"/>
  <c r="C213" i="5"/>
  <c r="V213" i="5" s="1"/>
  <c r="E213" i="5" s="1"/>
  <c r="X213" i="5" s="1"/>
  <c r="C214" i="5"/>
  <c r="AB214" i="5" s="1"/>
  <c r="C215" i="5"/>
  <c r="V215" i="5" s="1"/>
  <c r="C216" i="5"/>
  <c r="C217" i="5"/>
  <c r="V217" i="5" s="1"/>
  <c r="E217" i="5" s="1"/>
  <c r="X217" i="5" s="1"/>
  <c r="C218" i="5"/>
  <c r="V218" i="5" s="1"/>
  <c r="E218" i="5" s="1"/>
  <c r="X218" i="5" s="1"/>
  <c r="C219" i="5"/>
  <c r="C220" i="5"/>
  <c r="V220" i="5" s="1"/>
  <c r="E220" i="5" s="1"/>
  <c r="X220" i="5" s="1"/>
  <c r="C221" i="5"/>
  <c r="C222" i="5"/>
  <c r="C223" i="5"/>
  <c r="C224" i="5"/>
  <c r="C225" i="5"/>
  <c r="V225" i="5" s="1"/>
  <c r="E225" i="5" s="1"/>
  <c r="X225" i="5" s="1"/>
  <c r="C226" i="5"/>
  <c r="V226" i="5" s="1"/>
  <c r="E226" i="5" s="1"/>
  <c r="X226" i="5" s="1"/>
  <c r="C227" i="5"/>
  <c r="C228" i="5"/>
  <c r="C229" i="5"/>
  <c r="V229" i="5" s="1"/>
  <c r="E229" i="5" s="1"/>
  <c r="X229" i="5" s="1"/>
  <c r="C230" i="5"/>
  <c r="V230" i="5" s="1"/>
  <c r="E230" i="5" s="1"/>
  <c r="X230" i="5" s="1"/>
  <c r="C231" i="5"/>
  <c r="V231" i="5" s="1"/>
  <c r="E231" i="5" s="1"/>
  <c r="X231" i="5" s="1"/>
  <c r="C232" i="5"/>
  <c r="C233" i="5"/>
  <c r="C234" i="5"/>
  <c r="C235" i="5"/>
  <c r="V235" i="5" s="1"/>
  <c r="E235" i="5" s="1"/>
  <c r="X235" i="5" s="1"/>
  <c r="C236" i="5"/>
  <c r="C237" i="5"/>
  <c r="V237" i="5" s="1"/>
  <c r="E237" i="5" s="1"/>
  <c r="X237" i="5" s="1"/>
  <c r="C238" i="5"/>
  <c r="AB238" i="5" s="1"/>
  <c r="C239" i="5"/>
  <c r="V239" i="5" s="1"/>
  <c r="E239" i="5" s="1"/>
  <c r="X239" i="5" s="1"/>
  <c r="C240" i="5"/>
  <c r="C241" i="5"/>
  <c r="V241" i="5" s="1"/>
  <c r="C242" i="5"/>
  <c r="V242" i="5" s="1"/>
  <c r="E242" i="5" s="1"/>
  <c r="X242" i="5" s="1"/>
  <c r="C243" i="5"/>
  <c r="AB243" i="5" s="1"/>
  <c r="C244" i="5"/>
  <c r="V244" i="5" s="1"/>
  <c r="E244" i="5" s="1"/>
  <c r="X244" i="5" s="1"/>
  <c r="C245" i="5"/>
  <c r="C246" i="5"/>
  <c r="C247" i="5"/>
  <c r="C248" i="5"/>
  <c r="C249" i="5"/>
  <c r="V249" i="5" s="1"/>
  <c r="E249" i="5" s="1"/>
  <c r="X249" i="5" s="1"/>
  <c r="C250" i="5"/>
  <c r="V250" i="5" s="1"/>
  <c r="E250" i="5" s="1"/>
  <c r="X250" i="5" s="1"/>
  <c r="C251" i="5"/>
  <c r="AB251" i="5" s="1"/>
  <c r="C252" i="5"/>
  <c r="V252" i="5" s="1"/>
  <c r="E252" i="5" s="1"/>
  <c r="X252" i="5" s="1"/>
  <c r="C253" i="5"/>
  <c r="V253" i="5" s="1"/>
  <c r="E253" i="5" s="1"/>
  <c r="X253" i="5" s="1"/>
  <c r="C254" i="5"/>
  <c r="V254" i="5" s="1"/>
  <c r="E254" i="5" s="1"/>
  <c r="X254" i="5" s="1"/>
  <c r="C255" i="5"/>
  <c r="AB255" i="5" s="1"/>
  <c r="C256" i="5"/>
  <c r="C257" i="5"/>
  <c r="C258" i="5"/>
  <c r="C259" i="5"/>
  <c r="V259" i="5" s="1"/>
  <c r="E259" i="5" s="1"/>
  <c r="X259" i="5" s="1"/>
  <c r="C260" i="5"/>
  <c r="C261" i="5"/>
  <c r="V261" i="5" s="1"/>
  <c r="E261" i="5" s="1"/>
  <c r="X261" i="5" s="1"/>
  <c r="C262" i="5"/>
  <c r="C263" i="5"/>
  <c r="V263" i="5" s="1"/>
  <c r="E263" i="5" s="1"/>
  <c r="X263" i="5" s="1"/>
  <c r="C264" i="5"/>
  <c r="C265" i="5"/>
  <c r="V265" i="5" s="1"/>
  <c r="E265" i="5" s="1"/>
  <c r="X265" i="5" s="1"/>
  <c r="C266" i="5"/>
  <c r="V266" i="5" s="1"/>
  <c r="E266" i="5" s="1"/>
  <c r="X266" i="5" s="1"/>
  <c r="C267" i="5"/>
  <c r="V267" i="5" s="1"/>
  <c r="E267" i="5" s="1"/>
  <c r="X267" i="5" s="1"/>
  <c r="C268" i="5"/>
  <c r="V268" i="5" s="1"/>
  <c r="E268" i="5" s="1"/>
  <c r="X268" i="5" s="1"/>
  <c r="C269" i="5"/>
  <c r="C270" i="5"/>
  <c r="C271" i="5"/>
  <c r="C272" i="5"/>
  <c r="C273" i="5"/>
  <c r="V273" i="5" s="1"/>
  <c r="E273" i="5" s="1"/>
  <c r="X273" i="5" s="1"/>
  <c r="C274" i="5"/>
  <c r="V274" i="5" s="1"/>
  <c r="E274" i="5" s="1"/>
  <c r="X274" i="5" s="1"/>
  <c r="C275" i="5"/>
  <c r="C276" i="5"/>
  <c r="C277" i="5"/>
  <c r="V277" i="5" s="1"/>
  <c r="E277" i="5" s="1"/>
  <c r="X277" i="5" s="1"/>
  <c r="C278" i="5"/>
  <c r="V278" i="5" s="1"/>
  <c r="E278" i="5" s="1"/>
  <c r="X278" i="5" s="1"/>
  <c r="C279" i="5"/>
  <c r="C280" i="5"/>
  <c r="C281" i="5"/>
  <c r="C282" i="5"/>
  <c r="C283" i="5"/>
  <c r="V283" i="5" s="1"/>
  <c r="E283" i="5" s="1"/>
  <c r="X283" i="5" s="1"/>
  <c r="C284" i="5"/>
  <c r="C285" i="5"/>
  <c r="C286" i="5"/>
  <c r="AB286" i="5" s="1"/>
  <c r="C287" i="5"/>
  <c r="C288" i="5"/>
  <c r="V288" i="5" s="1"/>
  <c r="C289" i="5"/>
  <c r="V289" i="5" s="1"/>
  <c r="E289" i="5" s="1"/>
  <c r="X289" i="5" s="1"/>
  <c r="C290" i="5"/>
  <c r="C291" i="5"/>
  <c r="V291" i="5" s="1"/>
  <c r="E291" i="5" s="1"/>
  <c r="X291" i="5" s="1"/>
  <c r="C292" i="5"/>
  <c r="V292" i="5" s="1"/>
  <c r="E292" i="5" s="1"/>
  <c r="X292" i="5" s="1"/>
  <c r="C293" i="5"/>
  <c r="C294" i="5"/>
  <c r="C295" i="5"/>
  <c r="V295" i="5" s="1"/>
  <c r="E295" i="5" s="1"/>
  <c r="X295" i="5" s="1"/>
  <c r="C296" i="5"/>
  <c r="C297" i="5"/>
  <c r="C298" i="5"/>
  <c r="AB298" i="5" s="1"/>
  <c r="C299" i="5"/>
  <c r="C300" i="5"/>
  <c r="C301" i="5"/>
  <c r="V301" i="5" s="1"/>
  <c r="E301" i="5" s="1"/>
  <c r="X301" i="5" s="1"/>
  <c r="C302" i="5"/>
  <c r="V302" i="5" s="1"/>
  <c r="E302" i="5" s="1"/>
  <c r="X302" i="5" s="1"/>
  <c r="C303" i="5"/>
  <c r="V303" i="5" s="1"/>
  <c r="E303" i="5" s="1"/>
  <c r="X303" i="5" s="1"/>
  <c r="C304" i="5"/>
  <c r="V304" i="5" s="1"/>
  <c r="E304" i="5" s="1"/>
  <c r="X304" i="5" s="1"/>
  <c r="C305" i="5"/>
  <c r="C306" i="5"/>
  <c r="C307" i="5"/>
  <c r="C308" i="5"/>
  <c r="C309" i="5"/>
  <c r="V309" i="5" s="1"/>
  <c r="E309" i="5" s="1"/>
  <c r="X309" i="5" s="1"/>
  <c r="C310" i="5"/>
  <c r="AB310" i="5" s="1"/>
  <c r="C311" i="5"/>
  <c r="V311" i="5" s="1"/>
  <c r="E311" i="5" s="1"/>
  <c r="X311" i="5" s="1"/>
  <c r="C312" i="5"/>
  <c r="V312" i="5" s="1"/>
  <c r="E312" i="5" s="1"/>
  <c r="X312" i="5" s="1"/>
  <c r="C313" i="5"/>
  <c r="V313" i="5" s="1"/>
  <c r="E313" i="5" s="1"/>
  <c r="X313" i="5" s="1"/>
  <c r="C314" i="5"/>
  <c r="V314" i="5" s="1"/>
  <c r="E314" i="5" s="1"/>
  <c r="X314" i="5" s="1"/>
  <c r="C315" i="5"/>
  <c r="C316" i="5"/>
  <c r="V316" i="5" s="1"/>
  <c r="E316" i="5" s="1"/>
  <c r="X316" i="5" s="1"/>
  <c r="C317" i="5"/>
  <c r="C318" i="5"/>
  <c r="C319" i="5"/>
  <c r="C320" i="5"/>
  <c r="C321" i="5"/>
  <c r="V321" i="5" s="1"/>
  <c r="E321" i="5" s="1"/>
  <c r="X321" i="5" s="1"/>
  <c r="C322" i="5"/>
  <c r="V322" i="5" s="1"/>
  <c r="E322" i="5" s="1"/>
  <c r="X322" i="5" s="1"/>
  <c r="C323" i="5"/>
  <c r="AB323" i="5" s="1"/>
  <c r="C324" i="5"/>
  <c r="C325" i="5"/>
  <c r="V325" i="5" s="1"/>
  <c r="E325" i="5" s="1"/>
  <c r="X325" i="5" s="1"/>
  <c r="C326" i="5"/>
  <c r="V326" i="5" s="1"/>
  <c r="E326" i="5" s="1"/>
  <c r="X326" i="5" s="1"/>
  <c r="C327" i="5"/>
  <c r="C328" i="5"/>
  <c r="C329" i="5"/>
  <c r="C330" i="5"/>
  <c r="C331" i="5"/>
  <c r="C332" i="5"/>
  <c r="C333" i="5"/>
  <c r="V333" i="5" s="1"/>
  <c r="E333" i="5" s="1"/>
  <c r="X333" i="5" s="1"/>
  <c r="C334" i="5"/>
  <c r="V334" i="5" s="1"/>
  <c r="E334" i="5" s="1"/>
  <c r="X334" i="5" s="1"/>
  <c r="C335" i="5"/>
  <c r="AB335" i="5" s="1"/>
  <c r="C336" i="5"/>
  <c r="C337" i="5"/>
  <c r="V337" i="5" s="1"/>
  <c r="E337" i="5" s="1"/>
  <c r="X337" i="5" s="1"/>
  <c r="C338" i="5"/>
  <c r="V338" i="5" s="1"/>
  <c r="E338" i="5" s="1"/>
  <c r="X338" i="5" s="1"/>
  <c r="C339" i="5"/>
  <c r="C340" i="5"/>
  <c r="V340" i="5" s="1"/>
  <c r="E340" i="5" s="1"/>
  <c r="X340" i="5" s="1"/>
  <c r="C341" i="5"/>
  <c r="C342" i="5"/>
  <c r="C343" i="5"/>
  <c r="C344" i="5"/>
  <c r="C345" i="5"/>
  <c r="C346" i="5"/>
  <c r="C347" i="5"/>
  <c r="V347" i="5" s="1"/>
  <c r="E347" i="5" s="1"/>
  <c r="X347" i="5" s="1"/>
  <c r="C348" i="5"/>
  <c r="C349" i="5"/>
  <c r="V349" i="5" s="1"/>
  <c r="E349" i="5" s="1"/>
  <c r="X349" i="5" s="1"/>
  <c r="C350" i="5"/>
  <c r="V350" i="5" s="1"/>
  <c r="E350" i="5" s="1"/>
  <c r="X350" i="5" s="1"/>
  <c r="C351" i="5"/>
  <c r="V351" i="5" s="1"/>
  <c r="E351" i="5" s="1"/>
  <c r="X351" i="5" s="1"/>
  <c r="C352" i="5"/>
  <c r="C353" i="5"/>
  <c r="C354" i="5"/>
  <c r="C355" i="5"/>
  <c r="C356" i="5"/>
  <c r="C357" i="5"/>
  <c r="V357" i="5" s="1"/>
  <c r="E357" i="5" s="1"/>
  <c r="X357" i="5" s="1"/>
  <c r="C358" i="5"/>
  <c r="V358" i="5" s="1"/>
  <c r="E358" i="5" s="1"/>
  <c r="X358" i="5" s="1"/>
  <c r="C359" i="5"/>
  <c r="C360" i="5"/>
  <c r="C361" i="5"/>
  <c r="V361" i="5" s="1"/>
  <c r="E361" i="5" s="1"/>
  <c r="X361" i="5" s="1"/>
  <c r="C362" i="5"/>
  <c r="V362" i="5" s="1"/>
  <c r="E362" i="5" s="1"/>
  <c r="X362" i="5" s="1"/>
  <c r="C363" i="5"/>
  <c r="C364" i="5"/>
  <c r="C365" i="5"/>
  <c r="C366" i="5"/>
  <c r="C367" i="5"/>
  <c r="V367" i="5" s="1"/>
  <c r="E367" i="5" s="1"/>
  <c r="X367" i="5" s="1"/>
  <c r="C368" i="5"/>
  <c r="C369" i="5"/>
  <c r="V369" i="5" s="1"/>
  <c r="E369" i="5" s="1"/>
  <c r="X369" i="5" s="1"/>
  <c r="C370" i="5"/>
  <c r="AB370" i="5" s="1"/>
  <c r="C371" i="5"/>
  <c r="V371" i="5" s="1"/>
  <c r="E371" i="5" s="1"/>
  <c r="X371" i="5" s="1"/>
  <c r="C372" i="5"/>
  <c r="C373" i="5"/>
  <c r="V373" i="5" s="1"/>
  <c r="E373" i="5" s="1"/>
  <c r="X373" i="5" s="1"/>
  <c r="C374" i="5"/>
  <c r="V374" i="5" s="1"/>
  <c r="E374" i="5" s="1"/>
  <c r="X374" i="5" s="1"/>
  <c r="C375" i="5"/>
  <c r="V375" i="5" s="1"/>
  <c r="E375" i="5" s="1"/>
  <c r="X375" i="5" s="1"/>
  <c r="C376" i="5"/>
  <c r="C377" i="5"/>
  <c r="C378" i="5"/>
  <c r="C379" i="5"/>
  <c r="V379" i="5" s="1"/>
  <c r="E379" i="5" s="1"/>
  <c r="X379" i="5" s="1"/>
  <c r="C380" i="5"/>
  <c r="C381" i="5"/>
  <c r="V381" i="5" s="1"/>
  <c r="E381" i="5" s="1"/>
  <c r="X381" i="5" s="1"/>
  <c r="C382" i="5"/>
  <c r="AB382" i="5" s="1"/>
  <c r="C383" i="5"/>
  <c r="AB383" i="5" s="1"/>
  <c r="C384" i="5"/>
  <c r="C385" i="5"/>
  <c r="V385" i="5" s="1"/>
  <c r="E385" i="5" s="1"/>
  <c r="X385" i="5" s="1"/>
  <c r="C386" i="5"/>
  <c r="V386" i="5" s="1"/>
  <c r="E386" i="5" s="1"/>
  <c r="X386" i="5" s="1"/>
  <c r="C387" i="5"/>
  <c r="V387" i="5" s="1"/>
  <c r="E387" i="5" s="1"/>
  <c r="X387" i="5" s="1"/>
  <c r="C388" i="5"/>
  <c r="V388" i="5" s="1"/>
  <c r="E388" i="5" s="1"/>
  <c r="X388" i="5" s="1"/>
  <c r="C389" i="5"/>
  <c r="C390" i="5"/>
  <c r="C391" i="5"/>
  <c r="C392" i="5"/>
  <c r="C393" i="5"/>
  <c r="V393" i="5" s="1"/>
  <c r="E393" i="5" s="1"/>
  <c r="X393" i="5" s="1"/>
  <c r="C394" i="5"/>
  <c r="V394" i="5" s="1"/>
  <c r="E394" i="5" s="1"/>
  <c r="X394" i="5" s="1"/>
  <c r="C395" i="5"/>
  <c r="V395" i="5" s="1"/>
  <c r="E395" i="5" s="1"/>
  <c r="X395" i="5" s="1"/>
  <c r="C396" i="5"/>
  <c r="C397" i="5"/>
  <c r="V397" i="5" s="1"/>
  <c r="E397" i="5" s="1"/>
  <c r="X397" i="5" s="1"/>
  <c r="C398" i="5"/>
  <c r="V398" i="5" s="1"/>
  <c r="E398" i="5" s="1"/>
  <c r="X398" i="5" s="1"/>
  <c r="C399" i="5"/>
  <c r="V399" i="5" s="1"/>
  <c r="E399" i="5" s="1"/>
  <c r="X399" i="5" s="1"/>
  <c r="C400" i="5"/>
  <c r="V400" i="5" s="1"/>
  <c r="E400" i="5" s="1"/>
  <c r="X400" i="5" s="1"/>
  <c r="C401" i="5"/>
  <c r="C402" i="5"/>
  <c r="C403" i="5"/>
  <c r="C404" i="5"/>
  <c r="C405" i="5"/>
  <c r="V405" i="5" s="1"/>
  <c r="E405" i="5" s="1"/>
  <c r="X405" i="5" s="1"/>
  <c r="C406" i="5"/>
  <c r="V406" i="5" s="1"/>
  <c r="E406" i="5" s="1"/>
  <c r="X406" i="5" s="1"/>
  <c r="C407" i="5"/>
  <c r="C408" i="5"/>
  <c r="V408" i="5" s="1"/>
  <c r="E408" i="5" s="1"/>
  <c r="X408" i="5" s="1"/>
  <c r="C409" i="5"/>
  <c r="V409" i="5" s="1"/>
  <c r="E409" i="5" s="1"/>
  <c r="X409" i="5" s="1"/>
  <c r="C410" i="5"/>
  <c r="V410" i="5" s="1"/>
  <c r="E410" i="5" s="1"/>
  <c r="X410" i="5" s="1"/>
  <c r="C411" i="5"/>
  <c r="C412" i="5"/>
  <c r="C413" i="5"/>
  <c r="C414" i="5"/>
  <c r="C415" i="5"/>
  <c r="V415" i="5" s="1"/>
  <c r="E415" i="5" s="1"/>
  <c r="X415" i="5" s="1"/>
  <c r="C416" i="5"/>
  <c r="C417" i="5"/>
  <c r="V417" i="5" s="1"/>
  <c r="E417" i="5" s="1"/>
  <c r="X417" i="5" s="1"/>
  <c r="C418" i="5"/>
  <c r="V418" i="5" s="1"/>
  <c r="E418" i="5" s="1"/>
  <c r="X418" i="5" s="1"/>
  <c r="C419" i="5"/>
  <c r="V419" i="5" s="1"/>
  <c r="E419" i="5" s="1"/>
  <c r="X419" i="5" s="1"/>
  <c r="C420" i="5"/>
  <c r="C421" i="5"/>
  <c r="V421" i="5" s="1"/>
  <c r="E421" i="5" s="1"/>
  <c r="X421" i="5" s="1"/>
  <c r="C422" i="5"/>
  <c r="V422" i="5" s="1"/>
  <c r="E422" i="5" s="1"/>
  <c r="X422" i="5" s="1"/>
  <c r="C423" i="5"/>
  <c r="C424" i="5"/>
  <c r="C425" i="5"/>
  <c r="C426" i="5"/>
  <c r="C427" i="5"/>
  <c r="V427" i="5" s="1"/>
  <c r="E427" i="5" s="1"/>
  <c r="X427" i="5" s="1"/>
  <c r="C428" i="5"/>
  <c r="C429" i="5"/>
  <c r="V429" i="5" s="1"/>
  <c r="E429" i="5" s="1"/>
  <c r="X429" i="5" s="1"/>
  <c r="C430" i="5"/>
  <c r="V430" i="5" s="1"/>
  <c r="E430" i="5" s="1"/>
  <c r="X430" i="5" s="1"/>
  <c r="C431" i="5"/>
  <c r="V431" i="5" s="1"/>
  <c r="C432" i="5"/>
  <c r="C433" i="5"/>
  <c r="C434" i="5"/>
  <c r="V434" i="5" s="1"/>
  <c r="C435" i="5"/>
  <c r="V435" i="5" s="1"/>
  <c r="E435" i="5" s="1"/>
  <c r="X435" i="5" s="1"/>
  <c r="C436" i="5"/>
  <c r="V436" i="5" s="1"/>
  <c r="E436" i="5" s="1"/>
  <c r="X436" i="5" s="1"/>
  <c r="C437" i="5"/>
  <c r="C438" i="5"/>
  <c r="C439" i="5"/>
  <c r="V439" i="5" s="1"/>
  <c r="E439" i="5" s="1"/>
  <c r="X439" i="5" s="1"/>
  <c r="C440" i="5"/>
  <c r="C441" i="5"/>
  <c r="C442" i="5"/>
  <c r="V442" i="5" s="1"/>
  <c r="E442" i="5" s="1"/>
  <c r="X442" i="5" s="1"/>
  <c r="C443" i="5"/>
  <c r="C444" i="5"/>
  <c r="C445" i="5"/>
  <c r="V445" i="5" s="1"/>
  <c r="E445" i="5" s="1"/>
  <c r="X445" i="5" s="1"/>
  <c r="C446" i="5"/>
  <c r="V446" i="5" s="1"/>
  <c r="E446" i="5" s="1"/>
  <c r="X446" i="5" s="1"/>
  <c r="C447" i="5"/>
  <c r="C448" i="5"/>
  <c r="C449" i="5"/>
  <c r="C450" i="5"/>
  <c r="C451" i="5"/>
  <c r="V451" i="5" s="1"/>
  <c r="E451" i="5" s="1"/>
  <c r="X451" i="5" s="1"/>
  <c r="C452" i="5"/>
  <c r="C453" i="5"/>
  <c r="V453" i="5" s="1"/>
  <c r="E453" i="5" s="1"/>
  <c r="X453" i="5" s="1"/>
  <c r="C454" i="5"/>
  <c r="C455" i="5"/>
  <c r="AB455" i="5" s="1"/>
  <c r="C456" i="5"/>
  <c r="C457" i="5"/>
  <c r="V457" i="5" s="1"/>
  <c r="E457" i="5" s="1"/>
  <c r="X457" i="5" s="1"/>
  <c r="C458" i="5"/>
  <c r="V458" i="5" s="1"/>
  <c r="E458" i="5" s="1"/>
  <c r="X458" i="5" s="1"/>
  <c r="C459" i="5"/>
  <c r="V459" i="5" s="1"/>
  <c r="E459" i="5" s="1"/>
  <c r="X459" i="5" s="1"/>
  <c r="C460" i="5"/>
  <c r="V460" i="5" s="1"/>
  <c r="E460" i="5" s="1"/>
  <c r="X460" i="5" s="1"/>
  <c r="C461" i="5"/>
  <c r="C462" i="5"/>
  <c r="C463" i="5"/>
  <c r="V463" i="5" s="1"/>
  <c r="E463" i="5" s="1"/>
  <c r="X463" i="5" s="1"/>
  <c r="C464" i="5"/>
  <c r="C465" i="5"/>
  <c r="V465" i="5" s="1"/>
  <c r="E465" i="5" s="1"/>
  <c r="X465" i="5" s="1"/>
  <c r="C466" i="5"/>
  <c r="V466" i="5" s="1"/>
  <c r="E466" i="5" s="1"/>
  <c r="X466" i="5" s="1"/>
  <c r="C467" i="5"/>
  <c r="C468" i="5"/>
  <c r="C469" i="5"/>
  <c r="V469" i="5" s="1"/>
  <c r="E469" i="5" s="1"/>
  <c r="X469" i="5" s="1"/>
  <c r="C470" i="5"/>
  <c r="V470" i="5" s="1"/>
  <c r="E470" i="5" s="1"/>
  <c r="X470" i="5" s="1"/>
  <c r="C471" i="5"/>
  <c r="V471" i="5" s="1"/>
  <c r="E471" i="5" s="1"/>
  <c r="X471" i="5" s="1"/>
  <c r="C472" i="5"/>
  <c r="V472" i="5" s="1"/>
  <c r="E472" i="5" s="1"/>
  <c r="X472" i="5" s="1"/>
  <c r="C473" i="5"/>
  <c r="C474" i="5"/>
  <c r="C475" i="5"/>
  <c r="V475" i="5" s="1"/>
  <c r="E475" i="5" s="1"/>
  <c r="X475" i="5" s="1"/>
  <c r="C476" i="5"/>
  <c r="C477" i="5"/>
  <c r="V477" i="5" s="1"/>
  <c r="E477" i="5" s="1"/>
  <c r="X477" i="5" s="1"/>
  <c r="C478" i="5"/>
  <c r="C479" i="5"/>
  <c r="V479" i="5" s="1"/>
  <c r="E479" i="5" s="1"/>
  <c r="X479" i="5" s="1"/>
  <c r="C480" i="5"/>
  <c r="C481" i="5"/>
  <c r="V481" i="5" s="1"/>
  <c r="E481" i="5" s="1"/>
  <c r="X481" i="5" s="1"/>
  <c r="C482" i="5"/>
  <c r="V482" i="5" s="1"/>
  <c r="E482" i="5" s="1"/>
  <c r="X482" i="5" s="1"/>
  <c r="C483" i="5"/>
  <c r="C484" i="5"/>
  <c r="V484" i="5" s="1"/>
  <c r="E484" i="5" s="1"/>
  <c r="X484" i="5" s="1"/>
  <c r="C485" i="5"/>
  <c r="C486" i="5"/>
  <c r="C487" i="5"/>
  <c r="C488" i="5"/>
  <c r="C489" i="5"/>
  <c r="V489" i="5" s="1"/>
  <c r="E489" i="5" s="1"/>
  <c r="X489" i="5" s="1"/>
  <c r="C490" i="5"/>
  <c r="V490" i="5" s="1"/>
  <c r="E490" i="5" s="1"/>
  <c r="X490" i="5" s="1"/>
  <c r="C491" i="5"/>
  <c r="V491" i="5" s="1"/>
  <c r="E491" i="5" s="1"/>
  <c r="X491" i="5" s="1"/>
  <c r="C492" i="5"/>
  <c r="C493" i="5"/>
  <c r="V493" i="5" s="1"/>
  <c r="E493" i="5" s="1"/>
  <c r="X493" i="5" s="1"/>
  <c r="C494" i="5"/>
  <c r="V494" i="5" s="1"/>
  <c r="E494" i="5" s="1"/>
  <c r="X494" i="5" s="1"/>
  <c r="C495" i="5"/>
  <c r="C496" i="5"/>
  <c r="AB496" i="5" s="1"/>
  <c r="C497" i="5"/>
  <c r="C498" i="5"/>
  <c r="C499" i="5"/>
  <c r="V499" i="5" s="1"/>
  <c r="E499" i="5" s="1"/>
  <c r="X499" i="5" s="1"/>
  <c r="C500" i="5"/>
  <c r="C501" i="5"/>
  <c r="V501" i="5" s="1"/>
  <c r="E501" i="5" s="1"/>
  <c r="X501" i="5" s="1"/>
  <c r="C502" i="5"/>
  <c r="C503" i="5"/>
  <c r="V503" i="5" s="1"/>
  <c r="E503" i="5" s="1"/>
  <c r="X503" i="5" s="1"/>
  <c r="C504" i="5"/>
  <c r="C505" i="5"/>
  <c r="V505" i="5" s="1"/>
  <c r="E505" i="5" s="1"/>
  <c r="X505" i="5" s="1"/>
  <c r="C506" i="5"/>
  <c r="V506" i="5" s="1"/>
  <c r="E506" i="5" s="1"/>
  <c r="X506" i="5" s="1"/>
  <c r="C507" i="5"/>
  <c r="C508" i="5"/>
  <c r="V508" i="5" s="1"/>
  <c r="E508" i="5" s="1"/>
  <c r="X508" i="5" s="1"/>
  <c r="C509" i="5"/>
  <c r="C510" i="5"/>
  <c r="C511" i="5"/>
  <c r="C512" i="5"/>
  <c r="C513" i="5"/>
  <c r="V513" i="5" s="1"/>
  <c r="E513" i="5" s="1"/>
  <c r="X513" i="5" s="1"/>
  <c r="C514" i="5"/>
  <c r="C515" i="5"/>
  <c r="V515" i="5" s="1"/>
  <c r="E515" i="5" s="1"/>
  <c r="X515" i="5" s="1"/>
  <c r="C516" i="5"/>
  <c r="C517" i="5"/>
  <c r="V517" i="5" s="1"/>
  <c r="E517" i="5" s="1"/>
  <c r="X517" i="5" s="1"/>
  <c r="C518" i="5"/>
  <c r="V518" i="5" s="1"/>
  <c r="E518" i="5" s="1"/>
  <c r="X518" i="5" s="1"/>
  <c r="C519" i="5"/>
  <c r="C520" i="5"/>
  <c r="V520" i="5" s="1"/>
  <c r="E520" i="5" s="1"/>
  <c r="X520" i="5" s="1"/>
  <c r="C521" i="5"/>
  <c r="C522" i="5"/>
  <c r="C523" i="5"/>
  <c r="C524" i="5"/>
  <c r="C525" i="5"/>
  <c r="V525" i="5" s="1"/>
  <c r="E525" i="5" s="1"/>
  <c r="X525" i="5" s="1"/>
  <c r="C526" i="5"/>
  <c r="V526" i="5" s="1"/>
  <c r="E526" i="5" s="1"/>
  <c r="X526" i="5" s="1"/>
  <c r="C527" i="5"/>
  <c r="C528" i="5"/>
  <c r="C529" i="5"/>
  <c r="V529" i="5" s="1"/>
  <c r="E529" i="5" s="1"/>
  <c r="X529" i="5" s="1"/>
  <c r="C530" i="5"/>
  <c r="V530" i="5" s="1"/>
  <c r="E530" i="5" s="1"/>
  <c r="X530" i="5" s="1"/>
  <c r="C531" i="5"/>
  <c r="V531" i="5" s="1"/>
  <c r="E531" i="5" s="1"/>
  <c r="X531" i="5" s="1"/>
  <c r="C532" i="5"/>
  <c r="V532" i="5" s="1"/>
  <c r="E532" i="5" s="1"/>
  <c r="X532" i="5" s="1"/>
  <c r="C533" i="5"/>
  <c r="C534" i="5"/>
  <c r="C535" i="5"/>
  <c r="C536" i="5"/>
  <c r="C537" i="5"/>
  <c r="C538" i="5"/>
  <c r="V538" i="5" s="1"/>
  <c r="E538" i="5" s="1"/>
  <c r="X538" i="5" s="1"/>
  <c r="C539" i="5"/>
  <c r="V539" i="5" s="1"/>
  <c r="E539" i="5" s="1"/>
  <c r="X539" i="5" s="1"/>
  <c r="C540" i="5"/>
  <c r="C541" i="5"/>
  <c r="V541" i="5" s="1"/>
  <c r="E541" i="5" s="1"/>
  <c r="X541" i="5" s="1"/>
  <c r="C542" i="5"/>
  <c r="V542" i="5" s="1"/>
  <c r="E542" i="5" s="1"/>
  <c r="X542" i="5" s="1"/>
  <c r="C543" i="5"/>
  <c r="V543" i="5" s="1"/>
  <c r="E543" i="5" s="1"/>
  <c r="X543" i="5" s="1"/>
  <c r="C544" i="5"/>
  <c r="V544" i="5" s="1"/>
  <c r="R544" i="5" s="1"/>
  <c r="C545" i="5"/>
  <c r="C546" i="5"/>
  <c r="C547" i="5"/>
  <c r="C548" i="5"/>
  <c r="C549" i="5"/>
  <c r="V549" i="5" s="1"/>
  <c r="C550" i="5"/>
  <c r="V550" i="5" s="1"/>
  <c r="E550" i="5" s="1"/>
  <c r="X550" i="5" s="1"/>
  <c r="C551" i="5"/>
  <c r="C552" i="5"/>
  <c r="C553" i="5"/>
  <c r="V553" i="5" s="1"/>
  <c r="E553" i="5" s="1"/>
  <c r="X553" i="5" s="1"/>
  <c r="C554" i="5"/>
  <c r="C555" i="5"/>
  <c r="C556" i="5"/>
  <c r="C557" i="5"/>
  <c r="C558" i="5"/>
  <c r="C559" i="5"/>
  <c r="C560" i="5"/>
  <c r="C561" i="5"/>
  <c r="V561" i="5" s="1"/>
  <c r="E561" i="5" s="1"/>
  <c r="X561" i="5" s="1"/>
  <c r="C562" i="5"/>
  <c r="V562" i="5" s="1"/>
  <c r="E562" i="5" s="1"/>
  <c r="X562" i="5" s="1"/>
  <c r="C563" i="5"/>
  <c r="V563" i="5" s="1"/>
  <c r="E563" i="5" s="1"/>
  <c r="X563" i="5" s="1"/>
  <c r="C564" i="5"/>
  <c r="C565" i="5"/>
  <c r="V565" i="5" s="1"/>
  <c r="E565" i="5" s="1"/>
  <c r="X565" i="5" s="1"/>
  <c r="C566" i="5"/>
  <c r="V566" i="5" s="1"/>
  <c r="E566" i="5" s="1"/>
  <c r="X566" i="5" s="1"/>
  <c r="C567" i="5"/>
  <c r="C568" i="5"/>
  <c r="V568" i="5" s="1"/>
  <c r="E568" i="5" s="1"/>
  <c r="X568" i="5" s="1"/>
  <c r="C569" i="5"/>
  <c r="C570" i="5"/>
  <c r="C571" i="5"/>
  <c r="C572" i="5"/>
  <c r="C573" i="5"/>
  <c r="V573" i="5" s="1"/>
  <c r="E573" i="5" s="1"/>
  <c r="X573" i="5" s="1"/>
  <c r="C574" i="5"/>
  <c r="V574" i="5" s="1"/>
  <c r="E574" i="5" s="1"/>
  <c r="X574" i="5" s="1"/>
  <c r="C575" i="5"/>
  <c r="V575" i="5" s="1"/>
  <c r="E575" i="5" s="1"/>
  <c r="X575" i="5" s="1"/>
  <c r="C576" i="5"/>
  <c r="C577" i="5"/>
  <c r="V577" i="5" s="1"/>
  <c r="E577" i="5" s="1"/>
  <c r="X577" i="5" s="1"/>
  <c r="C578" i="5"/>
  <c r="C579" i="5"/>
  <c r="V579" i="5" s="1"/>
  <c r="E579" i="5" s="1"/>
  <c r="X579" i="5" s="1"/>
  <c r="C580" i="5"/>
  <c r="C581" i="5"/>
  <c r="C582" i="5"/>
  <c r="C583" i="5"/>
  <c r="C584" i="5"/>
  <c r="C585" i="5"/>
  <c r="V585" i="5" s="1"/>
  <c r="E585" i="5" s="1"/>
  <c r="X585" i="5" s="1"/>
  <c r="C586" i="5"/>
  <c r="C587" i="5"/>
  <c r="C588" i="5"/>
  <c r="C589" i="5"/>
  <c r="V589" i="5" s="1"/>
  <c r="E589" i="5" s="1"/>
  <c r="X589" i="5" s="1"/>
  <c r="C590" i="5"/>
  <c r="V590" i="5" s="1"/>
  <c r="E590" i="5" s="1"/>
  <c r="X590" i="5" s="1"/>
  <c r="C591" i="5"/>
  <c r="V591" i="5" s="1"/>
  <c r="E591" i="5" s="1"/>
  <c r="X591" i="5" s="1"/>
  <c r="C592" i="5"/>
  <c r="V592" i="5" s="1"/>
  <c r="E592" i="5" s="1"/>
  <c r="X592" i="5" s="1"/>
  <c r="C593" i="5"/>
  <c r="C594" i="5"/>
  <c r="C595" i="5"/>
  <c r="C596" i="5"/>
  <c r="C597" i="5"/>
  <c r="V597" i="5" s="1"/>
  <c r="E597" i="5" s="1"/>
  <c r="X597" i="5" s="1"/>
  <c r="C598" i="5"/>
  <c r="V598" i="5" s="1"/>
  <c r="E598" i="5" s="1"/>
  <c r="X598" i="5" s="1"/>
  <c r="C599" i="5"/>
  <c r="V599" i="5" s="1"/>
  <c r="E599" i="5" s="1"/>
  <c r="X599" i="5" s="1"/>
  <c r="C600" i="5"/>
  <c r="C601" i="5"/>
  <c r="V601" i="5" s="1"/>
  <c r="E601" i="5" s="1"/>
  <c r="X601" i="5" s="1"/>
  <c r="C602" i="5"/>
  <c r="V602" i="5" s="1"/>
  <c r="E602" i="5" s="1"/>
  <c r="X602" i="5" s="1"/>
  <c r="C603" i="5"/>
  <c r="V603" i="5" s="1"/>
  <c r="E603" i="5" s="1"/>
  <c r="X603" i="5" s="1"/>
  <c r="C604" i="5"/>
  <c r="V604" i="5" s="1"/>
  <c r="E604" i="5" s="1"/>
  <c r="X604" i="5" s="1"/>
  <c r="C605" i="5"/>
  <c r="C606" i="5"/>
  <c r="C607" i="5"/>
  <c r="C608" i="5"/>
  <c r="C609" i="5"/>
  <c r="V609" i="5" s="1"/>
  <c r="E609" i="5" s="1"/>
  <c r="X609" i="5" s="1"/>
  <c r="C610" i="5"/>
  <c r="C611" i="5"/>
  <c r="C612" i="5"/>
  <c r="C613" i="5"/>
  <c r="V613" i="5" s="1"/>
  <c r="E613" i="5" s="1"/>
  <c r="X613" i="5" s="1"/>
  <c r="C614" i="5"/>
  <c r="C615" i="5"/>
  <c r="V615" i="5" s="1"/>
  <c r="E615" i="5" s="1"/>
  <c r="X615" i="5" s="1"/>
  <c r="C616" i="5"/>
  <c r="AB616" i="5" s="1"/>
  <c r="C617" i="5"/>
  <c r="C618" i="5"/>
  <c r="C619" i="5"/>
  <c r="C620" i="5"/>
  <c r="C621" i="5"/>
  <c r="V621" i="5" s="1"/>
  <c r="E621" i="5" s="1"/>
  <c r="X621" i="5" s="1"/>
  <c r="C622" i="5"/>
  <c r="V622" i="5" s="1"/>
  <c r="E622" i="5" s="1"/>
  <c r="X622" i="5" s="1"/>
  <c r="C623" i="5"/>
  <c r="V623" i="5" s="1"/>
  <c r="E623" i="5" s="1"/>
  <c r="X623" i="5" s="1"/>
  <c r="C624" i="5"/>
  <c r="C625" i="5"/>
  <c r="V625" i="5" s="1"/>
  <c r="E625" i="5" s="1"/>
  <c r="X625" i="5" s="1"/>
  <c r="C626" i="5"/>
  <c r="V626" i="5" s="1"/>
  <c r="E626" i="5" s="1"/>
  <c r="X626" i="5" s="1"/>
  <c r="C627" i="5"/>
  <c r="V627" i="5" s="1"/>
  <c r="E627" i="5" s="1"/>
  <c r="X627" i="5" s="1"/>
  <c r="C628" i="5"/>
  <c r="C629" i="5"/>
  <c r="C630" i="5"/>
  <c r="C631" i="5"/>
  <c r="C632" i="5"/>
  <c r="C633" i="5"/>
  <c r="V633" i="5" s="1"/>
  <c r="E633" i="5" s="1"/>
  <c r="X633" i="5" s="1"/>
  <c r="C634" i="5"/>
  <c r="AB634" i="5" s="1"/>
  <c r="C635" i="5"/>
  <c r="V635" i="5" s="1"/>
  <c r="E635" i="5" s="1"/>
  <c r="X635" i="5" s="1"/>
  <c r="C636" i="5"/>
  <c r="C637" i="5"/>
  <c r="V637" i="5" s="1"/>
  <c r="E637" i="5" s="1"/>
  <c r="X637" i="5" s="1"/>
  <c r="C638" i="5"/>
  <c r="V638" i="5" s="1"/>
  <c r="E638" i="5" s="1"/>
  <c r="X638" i="5" s="1"/>
  <c r="C639" i="5"/>
  <c r="V639" i="5" s="1"/>
  <c r="C640" i="5"/>
  <c r="V640" i="5" s="1"/>
  <c r="E640" i="5" s="1"/>
  <c r="X640" i="5" s="1"/>
  <c r="C641" i="5"/>
  <c r="C642" i="5"/>
  <c r="C643" i="5"/>
  <c r="C644" i="5"/>
  <c r="C645" i="5"/>
  <c r="V645" i="5" s="1"/>
  <c r="E645" i="5" s="1"/>
  <c r="X645" i="5" s="1"/>
  <c r="C646" i="5"/>
  <c r="C647" i="5"/>
  <c r="V647" i="5" s="1"/>
  <c r="E647" i="5" s="1"/>
  <c r="X647" i="5" s="1"/>
  <c r="C648" i="5"/>
  <c r="C649" i="5"/>
  <c r="V649" i="5" s="1"/>
  <c r="E649" i="5" s="1"/>
  <c r="X649" i="5" s="1"/>
  <c r="C650" i="5"/>
  <c r="C651" i="5"/>
  <c r="V651" i="5" s="1"/>
  <c r="E651" i="5" s="1"/>
  <c r="X651" i="5" s="1"/>
  <c r="C652" i="5"/>
  <c r="V652" i="5" s="1"/>
  <c r="E652" i="5" s="1"/>
  <c r="X652" i="5" s="1"/>
  <c r="C653" i="5"/>
  <c r="C654" i="5"/>
  <c r="C655" i="5"/>
  <c r="C656" i="5"/>
  <c r="C657" i="5"/>
  <c r="V657" i="5" s="1"/>
  <c r="E657" i="5" s="1"/>
  <c r="X657" i="5" s="1"/>
  <c r="C658" i="5"/>
  <c r="V658" i="5" s="1"/>
  <c r="E658" i="5" s="1"/>
  <c r="X658" i="5" s="1"/>
  <c r="C659" i="5"/>
  <c r="V659" i="5" s="1"/>
  <c r="E659" i="5" s="1"/>
  <c r="X659" i="5" s="1"/>
  <c r="C660" i="5"/>
  <c r="C661" i="5"/>
  <c r="V661" i="5" s="1"/>
  <c r="E661" i="5" s="1"/>
  <c r="X661" i="5" s="1"/>
  <c r="C662" i="5"/>
  <c r="V662" i="5" s="1"/>
  <c r="E662" i="5" s="1"/>
  <c r="X662" i="5" s="1"/>
  <c r="C663" i="5"/>
  <c r="V663" i="5" s="1"/>
  <c r="E663" i="5" s="1"/>
  <c r="X663" i="5" s="1"/>
  <c r="C664" i="5"/>
  <c r="V664" i="5" s="1"/>
  <c r="E664" i="5" s="1"/>
  <c r="X664" i="5" s="1"/>
  <c r="C665" i="5"/>
  <c r="C666" i="5"/>
  <c r="C667" i="5"/>
  <c r="C668" i="5"/>
  <c r="C669" i="5"/>
  <c r="V669" i="5" s="1"/>
  <c r="E669" i="5" s="1"/>
  <c r="X669" i="5" s="1"/>
  <c r="C670" i="5"/>
  <c r="V670" i="5" s="1"/>
  <c r="E670" i="5" s="1"/>
  <c r="X670" i="5" s="1"/>
  <c r="C671" i="5"/>
  <c r="V671" i="5" s="1"/>
  <c r="E671" i="5" s="1"/>
  <c r="X671" i="5" s="1"/>
  <c r="C672" i="5"/>
  <c r="C673" i="5"/>
  <c r="V673" i="5" s="1"/>
  <c r="E673" i="5" s="1"/>
  <c r="X673" i="5" s="1"/>
  <c r="C674" i="5"/>
  <c r="V674" i="5" s="1"/>
  <c r="E674" i="5" s="1"/>
  <c r="X674" i="5" s="1"/>
  <c r="C675" i="5"/>
  <c r="C676" i="5"/>
  <c r="V676" i="5" s="1"/>
  <c r="E676" i="5" s="1"/>
  <c r="X676" i="5" s="1"/>
  <c r="C677" i="5"/>
  <c r="C678" i="5"/>
  <c r="C679" i="5"/>
  <c r="V679" i="5" s="1"/>
  <c r="E679" i="5" s="1"/>
  <c r="X679" i="5" s="1"/>
  <c r="C680" i="5"/>
  <c r="C681" i="5"/>
  <c r="C682" i="5"/>
  <c r="V682" i="5" s="1"/>
  <c r="E682" i="5" s="1"/>
  <c r="X682" i="5" s="1"/>
  <c r="C683" i="5"/>
  <c r="C684" i="5"/>
  <c r="C685" i="5"/>
  <c r="V685" i="5" s="1"/>
  <c r="E685" i="5" s="1"/>
  <c r="X685" i="5" s="1"/>
  <c r="C686" i="5"/>
  <c r="V686" i="5" s="1"/>
  <c r="E686" i="5" s="1"/>
  <c r="X686" i="5" s="1"/>
  <c r="C687" i="5"/>
  <c r="V687" i="5" s="1"/>
  <c r="E687" i="5" s="1"/>
  <c r="X687" i="5" s="1"/>
  <c r="C688" i="5"/>
  <c r="V688" i="5" s="1"/>
  <c r="E688" i="5" s="1"/>
  <c r="X688" i="5" s="1"/>
  <c r="C689" i="5"/>
  <c r="C690" i="5"/>
  <c r="C691" i="5"/>
  <c r="C692" i="5"/>
  <c r="C693" i="5"/>
  <c r="C694" i="5"/>
  <c r="V694" i="5" s="1"/>
  <c r="E694" i="5" s="1"/>
  <c r="X694" i="5" s="1"/>
  <c r="C695" i="5"/>
  <c r="V695" i="5" s="1"/>
  <c r="E695" i="5" s="1"/>
  <c r="X695" i="5" s="1"/>
  <c r="C696" i="5"/>
  <c r="C697" i="5"/>
  <c r="V697" i="5" s="1"/>
  <c r="E697" i="5" s="1"/>
  <c r="X697" i="5" s="1"/>
  <c r="C698" i="5"/>
  <c r="C699" i="5"/>
  <c r="C700" i="5"/>
  <c r="V700" i="5" s="1"/>
  <c r="C701" i="5"/>
  <c r="C702" i="5"/>
  <c r="C703" i="5"/>
  <c r="C704" i="5"/>
  <c r="C705" i="5"/>
  <c r="V705" i="5" s="1"/>
  <c r="E705" i="5" s="1"/>
  <c r="X705" i="5" s="1"/>
  <c r="C706" i="5"/>
  <c r="V706" i="5" s="1"/>
  <c r="E706" i="5" s="1"/>
  <c r="X706" i="5" s="1"/>
  <c r="C707" i="5"/>
  <c r="V707" i="5" s="1"/>
  <c r="E707" i="5" s="1"/>
  <c r="X707" i="5" s="1"/>
  <c r="C708" i="5"/>
  <c r="C709" i="5"/>
  <c r="V709" i="5" s="1"/>
  <c r="E709" i="5" s="1"/>
  <c r="X709" i="5" s="1"/>
  <c r="C710" i="5"/>
  <c r="V710" i="5" s="1"/>
  <c r="E710" i="5" s="1"/>
  <c r="X710" i="5" s="1"/>
  <c r="C711" i="5"/>
  <c r="C712" i="5"/>
  <c r="V712" i="5" s="1"/>
  <c r="E712" i="5" s="1"/>
  <c r="X712" i="5" s="1"/>
  <c r="C713" i="5"/>
  <c r="C714" i="5"/>
  <c r="C715" i="5"/>
  <c r="C716" i="5"/>
  <c r="C717" i="5"/>
  <c r="V717" i="5" s="1"/>
  <c r="E717" i="5" s="1"/>
  <c r="X717" i="5" s="1"/>
  <c r="C718" i="5"/>
  <c r="V718" i="5" s="1"/>
  <c r="E718" i="5" s="1"/>
  <c r="X718" i="5" s="1"/>
  <c r="C719" i="5"/>
  <c r="V719" i="5" s="1"/>
  <c r="E719" i="5" s="1"/>
  <c r="X719" i="5" s="1"/>
  <c r="C720" i="5"/>
  <c r="C721" i="5"/>
  <c r="V721" i="5" s="1"/>
  <c r="E721" i="5" s="1"/>
  <c r="X721" i="5" s="1"/>
  <c r="C722" i="5"/>
  <c r="V722" i="5" s="1"/>
  <c r="E722" i="5" s="1"/>
  <c r="X722" i="5" s="1"/>
  <c r="C723" i="5"/>
  <c r="V723" i="5" s="1"/>
  <c r="E723" i="5" s="1"/>
  <c r="X723" i="5" s="1"/>
  <c r="C724" i="5"/>
  <c r="V724" i="5" s="1"/>
  <c r="E724" i="5" s="1"/>
  <c r="X724" i="5" s="1"/>
  <c r="C725" i="5"/>
  <c r="C726" i="5"/>
  <c r="C727" i="5"/>
  <c r="C728" i="5"/>
  <c r="C729" i="5"/>
  <c r="V729" i="5" s="1"/>
  <c r="E729" i="5" s="1"/>
  <c r="X729" i="5" s="1"/>
  <c r="C730" i="5"/>
  <c r="V730" i="5" s="1"/>
  <c r="E730" i="5" s="1"/>
  <c r="X730" i="5" s="1"/>
  <c r="C731" i="5"/>
  <c r="V731" i="5" s="1"/>
  <c r="E731" i="5" s="1"/>
  <c r="X731" i="5" s="1"/>
  <c r="C732" i="5"/>
  <c r="C733" i="5"/>
  <c r="V733" i="5" s="1"/>
  <c r="E733" i="5" s="1"/>
  <c r="X733" i="5" s="1"/>
  <c r="C734" i="5"/>
  <c r="C735" i="5"/>
  <c r="V735" i="5" s="1"/>
  <c r="E735" i="5" s="1"/>
  <c r="X735" i="5" s="1"/>
  <c r="C736" i="5"/>
  <c r="V736" i="5" s="1"/>
  <c r="E736" i="5" s="1"/>
  <c r="X736" i="5" s="1"/>
  <c r="C737" i="5"/>
  <c r="C738" i="5"/>
  <c r="C739" i="5"/>
  <c r="C740" i="5"/>
  <c r="C741" i="5"/>
  <c r="C742" i="5"/>
  <c r="V742" i="5" s="1"/>
  <c r="E742" i="5" s="1"/>
  <c r="X742" i="5" s="1"/>
  <c r="C743" i="5"/>
  <c r="V743" i="5" s="1"/>
  <c r="C744" i="5"/>
  <c r="C745" i="5"/>
  <c r="V745" i="5" s="1"/>
  <c r="E745" i="5" s="1"/>
  <c r="X745" i="5" s="1"/>
  <c r="C746" i="5"/>
  <c r="C747" i="5"/>
  <c r="C748" i="5"/>
  <c r="V748" i="5" s="1"/>
  <c r="E748" i="5" s="1"/>
  <c r="X748" i="5" s="1"/>
  <c r="C749" i="5"/>
  <c r="C750" i="5"/>
  <c r="C751" i="5"/>
  <c r="C752" i="5"/>
  <c r="C753" i="5"/>
  <c r="V753" i="5" s="1"/>
  <c r="E753" i="5" s="1"/>
  <c r="X753" i="5" s="1"/>
  <c r="C754" i="5"/>
  <c r="V754" i="5" s="1"/>
  <c r="E754" i="5" s="1"/>
  <c r="X754" i="5" s="1"/>
  <c r="C755" i="5"/>
  <c r="V755" i="5" s="1"/>
  <c r="E755" i="5" s="1"/>
  <c r="X755" i="5" s="1"/>
  <c r="C756" i="5"/>
  <c r="C757" i="5"/>
  <c r="V757" i="5" s="1"/>
  <c r="E757" i="5" s="1"/>
  <c r="X757" i="5" s="1"/>
  <c r="C758" i="5"/>
  <c r="V758" i="5" s="1"/>
  <c r="E758" i="5" s="1"/>
  <c r="X758" i="5" s="1"/>
  <c r="C759" i="5"/>
  <c r="C760" i="5"/>
  <c r="V760" i="5" s="1"/>
  <c r="E760" i="5" s="1"/>
  <c r="X760" i="5" s="1"/>
  <c r="C761" i="5"/>
  <c r="C762" i="5"/>
  <c r="C763" i="5"/>
  <c r="C764" i="5"/>
  <c r="C765" i="5"/>
  <c r="V765" i="5" s="1"/>
  <c r="E765" i="5" s="1"/>
  <c r="X765" i="5" s="1"/>
  <c r="C766" i="5"/>
  <c r="V766" i="5" s="1"/>
  <c r="E766" i="5" s="1"/>
  <c r="X766" i="5" s="1"/>
  <c r="C767" i="5"/>
  <c r="V767" i="5" s="1"/>
  <c r="E767" i="5" s="1"/>
  <c r="X767" i="5" s="1"/>
  <c r="C768" i="5"/>
  <c r="C769" i="5"/>
  <c r="V769" i="5" s="1"/>
  <c r="E769" i="5" s="1"/>
  <c r="X769" i="5" s="1"/>
  <c r="C770" i="5"/>
  <c r="V770" i="5" s="1"/>
  <c r="E770" i="5" s="1"/>
  <c r="X770" i="5" s="1"/>
  <c r="C771" i="5"/>
  <c r="V771" i="5" s="1"/>
  <c r="E771" i="5" s="1"/>
  <c r="X771" i="5" s="1"/>
  <c r="C772" i="5"/>
  <c r="V772" i="5" s="1"/>
  <c r="E772" i="5" s="1"/>
  <c r="X772" i="5" s="1"/>
  <c r="C773" i="5"/>
  <c r="C774" i="5"/>
  <c r="C775" i="5"/>
  <c r="C776" i="5"/>
  <c r="C777" i="5"/>
  <c r="V777" i="5" s="1"/>
  <c r="E777" i="5" s="1"/>
  <c r="X777" i="5" s="1"/>
  <c r="C778" i="5"/>
  <c r="V778" i="5" s="1"/>
  <c r="E778" i="5" s="1"/>
  <c r="X778" i="5" s="1"/>
  <c r="C779" i="5"/>
  <c r="V779" i="5" s="1"/>
  <c r="E779" i="5" s="1"/>
  <c r="X779" i="5" s="1"/>
  <c r="C780" i="5"/>
  <c r="C781" i="5"/>
  <c r="V781" i="5" s="1"/>
  <c r="E781" i="5" s="1"/>
  <c r="X781" i="5" s="1"/>
  <c r="C782" i="5"/>
  <c r="C783" i="5"/>
  <c r="C784" i="5"/>
  <c r="V784" i="5" s="1"/>
  <c r="E784" i="5" s="1"/>
  <c r="X784" i="5" s="1"/>
  <c r="C785" i="5"/>
  <c r="C786" i="5"/>
  <c r="C787" i="5"/>
  <c r="V787" i="5" s="1"/>
  <c r="E787" i="5" s="1"/>
  <c r="X787" i="5" s="1"/>
  <c r="C788" i="5"/>
  <c r="C789" i="5"/>
  <c r="V789" i="5" s="1"/>
  <c r="E789" i="5" s="1"/>
  <c r="X789" i="5" s="1"/>
  <c r="C790" i="5"/>
  <c r="V790" i="5" s="1"/>
  <c r="E790" i="5" s="1"/>
  <c r="X790" i="5" s="1"/>
  <c r="C791" i="5"/>
  <c r="C792" i="5"/>
  <c r="C793" i="5"/>
  <c r="V793" i="5" s="1"/>
  <c r="E793" i="5" s="1"/>
  <c r="X793" i="5" s="1"/>
  <c r="C794" i="5"/>
  <c r="V794" i="5" s="1"/>
  <c r="C795" i="5"/>
  <c r="C796" i="5"/>
  <c r="V796" i="5" s="1"/>
  <c r="E796" i="5" s="1"/>
  <c r="X796" i="5" s="1"/>
  <c r="C797" i="5"/>
  <c r="C798" i="5"/>
  <c r="C799" i="5"/>
  <c r="C800" i="5"/>
  <c r="C801" i="5"/>
  <c r="V801" i="5" s="1"/>
  <c r="E801" i="5" s="1"/>
  <c r="X801" i="5" s="1"/>
  <c r="C802" i="5"/>
  <c r="V802" i="5" s="1"/>
  <c r="E802" i="5" s="1"/>
  <c r="X802" i="5" s="1"/>
  <c r="C803" i="5"/>
  <c r="V803" i="5" s="1"/>
  <c r="E803" i="5" s="1"/>
  <c r="X803" i="5" s="1"/>
  <c r="C804" i="5"/>
  <c r="C805" i="5"/>
  <c r="V805" i="5" s="1"/>
  <c r="E805" i="5" s="1"/>
  <c r="X805" i="5" s="1"/>
  <c r="C806" i="5"/>
  <c r="V806" i="5" s="1"/>
  <c r="E806" i="5" s="1"/>
  <c r="X806" i="5" s="1"/>
  <c r="C807" i="5"/>
  <c r="C808" i="5"/>
  <c r="V808" i="5" s="1"/>
  <c r="E808" i="5" s="1"/>
  <c r="X808" i="5" s="1"/>
  <c r="C809" i="5"/>
  <c r="C810" i="5"/>
  <c r="C811" i="5"/>
  <c r="V811" i="5" s="1"/>
  <c r="E811" i="5" s="1"/>
  <c r="X811" i="5" s="1"/>
  <c r="C812" i="5"/>
  <c r="C813" i="5"/>
  <c r="V813" i="5" s="1"/>
  <c r="E813" i="5" s="1"/>
  <c r="X813" i="5" s="1"/>
  <c r="C814" i="5"/>
  <c r="V814" i="5" s="1"/>
  <c r="E814" i="5" s="1"/>
  <c r="X814" i="5" s="1"/>
  <c r="C815" i="5"/>
  <c r="V815" i="5" s="1"/>
  <c r="E815" i="5" s="1"/>
  <c r="X815" i="5" s="1"/>
  <c r="C816" i="5"/>
  <c r="C817" i="5"/>
  <c r="V817" i="5" s="1"/>
  <c r="E817" i="5" s="1"/>
  <c r="X817" i="5" s="1"/>
  <c r="C818" i="5"/>
  <c r="C819" i="5"/>
  <c r="C820" i="5"/>
  <c r="V820" i="5" s="1"/>
  <c r="E820" i="5" s="1"/>
  <c r="X820" i="5" s="1"/>
  <c r="C821" i="5"/>
  <c r="C822" i="5"/>
  <c r="C823" i="5"/>
  <c r="C824" i="5"/>
  <c r="C825" i="5"/>
  <c r="V825" i="5" s="1"/>
  <c r="E825" i="5" s="1"/>
  <c r="X825" i="5" s="1"/>
  <c r="C826" i="5"/>
  <c r="V826" i="5" s="1"/>
  <c r="E826" i="5" s="1"/>
  <c r="X826" i="5" s="1"/>
  <c r="C827" i="5"/>
  <c r="V827" i="5" s="1"/>
  <c r="E827" i="5" s="1"/>
  <c r="X827" i="5" s="1"/>
  <c r="C828" i="5"/>
  <c r="C829" i="5"/>
  <c r="V829" i="5" s="1"/>
  <c r="E829" i="5" s="1"/>
  <c r="X829" i="5" s="1"/>
  <c r="C830" i="5"/>
  <c r="C831" i="5"/>
  <c r="C832" i="5"/>
  <c r="V832" i="5" s="1"/>
  <c r="E832" i="5" s="1"/>
  <c r="X832" i="5" s="1"/>
  <c r="C833" i="5"/>
  <c r="C834" i="5"/>
  <c r="C835" i="5"/>
  <c r="V835" i="5" s="1"/>
  <c r="E835" i="5" s="1"/>
  <c r="X835" i="5" s="1"/>
  <c r="C836" i="5"/>
  <c r="C837" i="5"/>
  <c r="V837" i="5" s="1"/>
  <c r="E837" i="5" s="1"/>
  <c r="X837" i="5" s="1"/>
  <c r="C838" i="5"/>
  <c r="V838" i="5" s="1"/>
  <c r="C839" i="5"/>
  <c r="V839" i="5" s="1"/>
  <c r="E839" i="5" s="1"/>
  <c r="X839" i="5" s="1"/>
  <c r="C840" i="5"/>
  <c r="C841" i="5"/>
  <c r="V841" i="5" s="1"/>
  <c r="E841" i="5" s="1"/>
  <c r="X841" i="5" s="1"/>
  <c r="C842" i="5"/>
  <c r="V842" i="5" s="1"/>
  <c r="E842" i="5" s="1"/>
  <c r="X842" i="5" s="1"/>
  <c r="C843" i="5"/>
  <c r="C844" i="5"/>
  <c r="V844" i="5" s="1"/>
  <c r="E844" i="5" s="1"/>
  <c r="X844" i="5" s="1"/>
  <c r="C845" i="5"/>
  <c r="C846" i="5"/>
  <c r="C847" i="5"/>
  <c r="C848" i="5"/>
  <c r="C849" i="5"/>
  <c r="V849" i="5" s="1"/>
  <c r="E849" i="5" s="1"/>
  <c r="X849" i="5" s="1"/>
  <c r="C850" i="5"/>
  <c r="V850" i="5" s="1"/>
  <c r="E850" i="5" s="1"/>
  <c r="X850" i="5" s="1"/>
  <c r="C851" i="5"/>
  <c r="V851" i="5" s="1"/>
  <c r="E851" i="5" s="1"/>
  <c r="X851" i="5" s="1"/>
  <c r="C852" i="5"/>
  <c r="C853" i="5"/>
  <c r="V853" i="5" s="1"/>
  <c r="E853" i="5" s="1"/>
  <c r="X853" i="5" s="1"/>
  <c r="C854" i="5"/>
  <c r="C855" i="5"/>
  <c r="C856" i="5"/>
  <c r="V856" i="5" s="1"/>
  <c r="E856" i="5" s="1"/>
  <c r="X856" i="5" s="1"/>
  <c r="C857" i="5"/>
  <c r="C858" i="5"/>
  <c r="C859" i="5"/>
  <c r="V859" i="5" s="1"/>
  <c r="E859" i="5" s="1"/>
  <c r="X859" i="5" s="1"/>
  <c r="C860" i="5"/>
  <c r="C861" i="5"/>
  <c r="V861" i="5" s="1"/>
  <c r="E861" i="5" s="1"/>
  <c r="X861" i="5" s="1"/>
  <c r="C862" i="5"/>
  <c r="V862" i="5" s="1"/>
  <c r="E862" i="5" s="1"/>
  <c r="X862" i="5" s="1"/>
  <c r="C863" i="5"/>
  <c r="V863" i="5" s="1"/>
  <c r="E863" i="5" s="1"/>
  <c r="X863" i="5" s="1"/>
  <c r="C864" i="5"/>
  <c r="C865" i="5"/>
  <c r="V865" i="5" s="1"/>
  <c r="E865" i="5" s="1"/>
  <c r="X865" i="5" s="1"/>
  <c r="C866" i="5"/>
  <c r="V866" i="5" s="1"/>
  <c r="E866" i="5" s="1"/>
  <c r="X866" i="5" s="1"/>
  <c r="C867" i="5"/>
  <c r="C868" i="5"/>
  <c r="V868" i="5" s="1"/>
  <c r="E868" i="5" s="1"/>
  <c r="X868" i="5" s="1"/>
  <c r="C869" i="5"/>
  <c r="C870" i="5"/>
  <c r="C871" i="5"/>
  <c r="C872" i="5"/>
  <c r="C873" i="5"/>
  <c r="V873" i="5" s="1"/>
  <c r="E873" i="5" s="1"/>
  <c r="X873" i="5" s="1"/>
  <c r="C874" i="5"/>
  <c r="V874" i="5" s="1"/>
  <c r="E874" i="5" s="1"/>
  <c r="X874" i="5" s="1"/>
  <c r="C875" i="5"/>
  <c r="V875" i="5" s="1"/>
  <c r="E875" i="5" s="1"/>
  <c r="X875" i="5" s="1"/>
  <c r="C876" i="5"/>
  <c r="C877" i="5"/>
  <c r="V877" i="5" s="1"/>
  <c r="E877" i="5" s="1"/>
  <c r="X877" i="5" s="1"/>
  <c r="C878" i="5"/>
  <c r="V878" i="5" s="1"/>
  <c r="E878" i="5" s="1"/>
  <c r="X878" i="5" s="1"/>
  <c r="C879" i="5"/>
  <c r="C880" i="5"/>
  <c r="V880" i="5" s="1"/>
  <c r="E880" i="5" s="1"/>
  <c r="X880" i="5" s="1"/>
  <c r="C881" i="5"/>
  <c r="C882" i="5"/>
  <c r="C883" i="5"/>
  <c r="V883" i="5" s="1"/>
  <c r="E883" i="5" s="1"/>
  <c r="X883" i="5" s="1"/>
  <c r="C884" i="5"/>
  <c r="C885" i="5"/>
  <c r="V885" i="5" s="1"/>
  <c r="C886" i="5"/>
  <c r="V886" i="5" s="1"/>
  <c r="E886" i="5" s="1"/>
  <c r="X886" i="5" s="1"/>
  <c r="C887" i="5"/>
  <c r="V887" i="5" s="1"/>
  <c r="E887" i="5" s="1"/>
  <c r="X887" i="5" s="1"/>
  <c r="C888" i="5"/>
  <c r="C889" i="5"/>
  <c r="V889" i="5" s="1"/>
  <c r="E889" i="5" s="1"/>
  <c r="X889" i="5" s="1"/>
  <c r="C890" i="5"/>
  <c r="C891" i="5"/>
  <c r="C892" i="5"/>
  <c r="V892" i="5" s="1"/>
  <c r="E892" i="5" s="1"/>
  <c r="X892" i="5" s="1"/>
  <c r="C893" i="5"/>
  <c r="C894" i="5"/>
  <c r="C895" i="5"/>
  <c r="V895" i="5" s="1"/>
  <c r="E895" i="5" s="1"/>
  <c r="X895" i="5" s="1"/>
  <c r="C896" i="5"/>
  <c r="C897" i="5"/>
  <c r="V897" i="5" s="1"/>
  <c r="E897" i="5" s="1"/>
  <c r="X897" i="5" s="1"/>
  <c r="C898" i="5"/>
  <c r="V898" i="5" s="1"/>
  <c r="E898" i="5" s="1"/>
  <c r="X898" i="5" s="1"/>
  <c r="C899" i="5"/>
  <c r="V899" i="5" s="1"/>
  <c r="E899" i="5" s="1"/>
  <c r="X899" i="5" s="1"/>
  <c r="C900" i="5"/>
  <c r="C901" i="5"/>
  <c r="V901" i="5" s="1"/>
  <c r="E901" i="5" s="1"/>
  <c r="X901" i="5" s="1"/>
  <c r="C902" i="5"/>
  <c r="V902" i="5" s="1"/>
  <c r="E902" i="5" s="1"/>
  <c r="X902" i="5" s="1"/>
  <c r="C903" i="5"/>
  <c r="C904" i="5"/>
  <c r="V904" i="5" s="1"/>
  <c r="C905" i="5"/>
  <c r="C906" i="5"/>
  <c r="C907" i="5"/>
  <c r="V907" i="5" s="1"/>
  <c r="E907" i="5" s="1"/>
  <c r="X907" i="5" s="1"/>
  <c r="C908" i="5"/>
  <c r="C909" i="5"/>
  <c r="V909" i="5" s="1"/>
  <c r="E909" i="5" s="1"/>
  <c r="X909" i="5" s="1"/>
  <c r="C910" i="5"/>
  <c r="V910" i="5" s="1"/>
  <c r="E910" i="5" s="1"/>
  <c r="X910" i="5" s="1"/>
  <c r="C911" i="5"/>
  <c r="V911" i="5" s="1"/>
  <c r="E911" i="5" s="1"/>
  <c r="X911" i="5" s="1"/>
  <c r="C912" i="5"/>
  <c r="C913" i="5"/>
  <c r="C914" i="5"/>
  <c r="V914" i="5" s="1"/>
  <c r="E914" i="5" s="1"/>
  <c r="X914" i="5" s="1"/>
  <c r="C915" i="5"/>
  <c r="C916" i="5"/>
  <c r="V916" i="5" s="1"/>
  <c r="E916" i="5" s="1"/>
  <c r="X916" i="5" s="1"/>
  <c r="C917" i="5"/>
  <c r="C918" i="5"/>
  <c r="C919" i="5"/>
  <c r="V919" i="5" s="1"/>
  <c r="E919" i="5" s="1"/>
  <c r="X919" i="5" s="1"/>
  <c r="C920" i="5"/>
  <c r="C921" i="5"/>
  <c r="V921" i="5" s="1"/>
  <c r="E921" i="5" s="1"/>
  <c r="X921" i="5" s="1"/>
  <c r="C922" i="5"/>
  <c r="AB922" i="5" s="1"/>
  <c r="C923" i="5"/>
  <c r="V923" i="5" s="1"/>
  <c r="E923" i="5" s="1"/>
  <c r="X923" i="5" s="1"/>
  <c r="C924" i="5"/>
  <c r="C925" i="5"/>
  <c r="C926" i="5"/>
  <c r="C927" i="5"/>
  <c r="V927" i="5" s="1"/>
  <c r="E927" i="5" s="1"/>
  <c r="X927" i="5" s="1"/>
  <c r="C928" i="5"/>
  <c r="V928" i="5" s="1"/>
  <c r="E928" i="5" s="1"/>
  <c r="X928" i="5" s="1"/>
  <c r="C929" i="5"/>
  <c r="C930" i="5"/>
  <c r="C931" i="5"/>
  <c r="C932" i="5"/>
  <c r="C933" i="5"/>
  <c r="C934" i="5"/>
  <c r="V934" i="5" s="1"/>
  <c r="E934" i="5" s="1"/>
  <c r="X934" i="5" s="1"/>
  <c r="C935" i="5"/>
  <c r="V935" i="5" s="1"/>
  <c r="E935" i="5" s="1"/>
  <c r="X935" i="5" s="1"/>
  <c r="C936" i="5"/>
  <c r="C937" i="5"/>
  <c r="V937" i="5" s="1"/>
  <c r="E937" i="5" s="1"/>
  <c r="X937" i="5" s="1"/>
  <c r="C938" i="5"/>
  <c r="V938" i="5" s="1"/>
  <c r="E938" i="5" s="1"/>
  <c r="X938" i="5" s="1"/>
  <c r="C939" i="5"/>
  <c r="V939" i="5" s="1"/>
  <c r="E939" i="5" s="1"/>
  <c r="X939" i="5" s="1"/>
  <c r="C940" i="5"/>
  <c r="V940" i="5" s="1"/>
  <c r="E940" i="5" s="1"/>
  <c r="X940" i="5" s="1"/>
  <c r="C941" i="5"/>
  <c r="C942" i="5"/>
  <c r="C943" i="5"/>
  <c r="V943" i="5" s="1"/>
  <c r="E943" i="5" s="1"/>
  <c r="X943" i="5" s="1"/>
  <c r="C944" i="5"/>
  <c r="C945" i="5"/>
  <c r="V945" i="5" s="1"/>
  <c r="E945" i="5" s="1"/>
  <c r="X945" i="5" s="1"/>
  <c r="C946" i="5"/>
  <c r="V946" i="5" s="1"/>
  <c r="E946" i="5" s="1"/>
  <c r="X946" i="5" s="1"/>
  <c r="C947" i="5"/>
  <c r="V947" i="5" s="1"/>
  <c r="E947" i="5" s="1"/>
  <c r="X947" i="5" s="1"/>
  <c r="C948" i="5"/>
  <c r="C949" i="5"/>
  <c r="C950" i="5"/>
  <c r="V950" i="5" s="1"/>
  <c r="E950" i="5" s="1"/>
  <c r="X950" i="5" s="1"/>
  <c r="C951" i="5"/>
  <c r="V951" i="5" s="1"/>
  <c r="E951" i="5" s="1"/>
  <c r="X951" i="5" s="1"/>
  <c r="C952" i="5"/>
  <c r="V952" i="5" s="1"/>
  <c r="E952" i="5" s="1"/>
  <c r="X952" i="5" s="1"/>
  <c r="C953" i="5"/>
  <c r="C954" i="5"/>
  <c r="C955" i="5"/>
  <c r="C956" i="5"/>
  <c r="C957" i="5"/>
  <c r="V957" i="5" s="1"/>
  <c r="C958" i="5"/>
  <c r="AB958" i="5" s="1"/>
  <c r="C959" i="5"/>
  <c r="C960" i="5"/>
  <c r="C961" i="5"/>
  <c r="C962" i="5"/>
  <c r="V962" i="5" s="1"/>
  <c r="E962" i="5" s="1"/>
  <c r="X962" i="5" s="1"/>
  <c r="C963" i="5"/>
  <c r="V963" i="5" s="1"/>
  <c r="E963" i="5" s="1"/>
  <c r="X963" i="5" s="1"/>
  <c r="C964" i="5"/>
  <c r="V964" i="5" s="1"/>
  <c r="E964" i="5" s="1"/>
  <c r="X964" i="5" s="1"/>
  <c r="C965" i="5"/>
  <c r="C966" i="5"/>
  <c r="C967" i="5"/>
  <c r="C968" i="5"/>
  <c r="C969" i="5"/>
  <c r="C970" i="5"/>
  <c r="V970" i="5" s="1"/>
  <c r="E970" i="5" s="1"/>
  <c r="X970" i="5" s="1"/>
  <c r="C971" i="5"/>
  <c r="V971" i="5" s="1"/>
  <c r="E971" i="5" s="1"/>
  <c r="X971" i="5" s="1"/>
  <c r="C972" i="5"/>
  <c r="C973" i="5"/>
  <c r="C974" i="5"/>
  <c r="V974" i="5" s="1"/>
  <c r="E974" i="5" s="1"/>
  <c r="X974" i="5" s="1"/>
  <c r="C975" i="5"/>
  <c r="V975" i="5" s="1"/>
  <c r="E975" i="5" s="1"/>
  <c r="X975" i="5" s="1"/>
  <c r="C976" i="5"/>
  <c r="V976" i="5" s="1"/>
  <c r="E976" i="5" s="1"/>
  <c r="X976" i="5" s="1"/>
  <c r="C977" i="5"/>
  <c r="C978" i="5"/>
  <c r="C979" i="5"/>
  <c r="C980" i="5"/>
  <c r="C981" i="5"/>
  <c r="V981" i="5" s="1"/>
  <c r="E981" i="5" s="1"/>
  <c r="X981" i="5" s="1"/>
  <c r="C982" i="5"/>
  <c r="V982" i="5" s="1"/>
  <c r="E982" i="5" s="1"/>
  <c r="X982" i="5" s="1"/>
  <c r="C983" i="5"/>
  <c r="V983" i="5" s="1"/>
  <c r="E983" i="5" s="1"/>
  <c r="X983" i="5" s="1"/>
  <c r="C984" i="5"/>
  <c r="C985" i="5"/>
  <c r="C986" i="5"/>
  <c r="C987" i="5"/>
  <c r="V987" i="5" s="1"/>
  <c r="E987" i="5" s="1"/>
  <c r="X987" i="5" s="1"/>
  <c r="C988" i="5"/>
  <c r="V988" i="5" s="1"/>
  <c r="E988" i="5" s="1"/>
  <c r="X988" i="5" s="1"/>
  <c r="C989" i="5"/>
  <c r="C990" i="5"/>
  <c r="C991" i="5"/>
  <c r="V991" i="5" s="1"/>
  <c r="E991" i="5" s="1"/>
  <c r="X991" i="5" s="1"/>
  <c r="C992" i="5"/>
  <c r="C993" i="5"/>
  <c r="V993" i="5" s="1"/>
  <c r="E993" i="5" s="1"/>
  <c r="X993" i="5" s="1"/>
  <c r="C994" i="5"/>
  <c r="V994" i="5" s="1"/>
  <c r="E994" i="5" s="1"/>
  <c r="X994" i="5" s="1"/>
  <c r="C995" i="5"/>
  <c r="V995" i="5" s="1"/>
  <c r="E995" i="5" s="1"/>
  <c r="X995" i="5" s="1"/>
  <c r="C996" i="5"/>
  <c r="C997" i="5"/>
  <c r="C998" i="5"/>
  <c r="V998" i="5" s="1"/>
  <c r="E998" i="5" s="1"/>
  <c r="X998" i="5" s="1"/>
  <c r="C999" i="5"/>
  <c r="V999" i="5" s="1"/>
  <c r="E999" i="5" s="1"/>
  <c r="X999" i="5" s="1"/>
  <c r="C1000" i="5"/>
  <c r="V1000" i="5" s="1"/>
  <c r="E1000" i="5" s="1"/>
  <c r="X1000" i="5" s="1"/>
  <c r="C1001" i="5"/>
  <c r="C1002" i="5"/>
  <c r="C1003" i="5"/>
  <c r="V1003" i="5" s="1"/>
  <c r="E1003" i="5" s="1"/>
  <c r="X1003" i="5" s="1"/>
  <c r="C1004" i="5"/>
  <c r="C1005" i="5"/>
  <c r="V1005" i="5" s="1"/>
  <c r="C1006" i="5"/>
  <c r="V1006" i="5" s="1"/>
  <c r="E1006" i="5" s="1"/>
  <c r="X1006" i="5" s="1"/>
  <c r="C1007" i="5"/>
  <c r="V1007" i="5" s="1"/>
  <c r="E1007" i="5" s="1"/>
  <c r="X1007" i="5" s="1"/>
  <c r="C1008" i="5"/>
  <c r="C1009" i="5"/>
  <c r="C1010" i="5"/>
  <c r="C1011" i="5"/>
  <c r="C1012" i="5"/>
  <c r="V1012" i="5" s="1"/>
  <c r="E1012" i="5" s="1"/>
  <c r="X1012" i="5" s="1"/>
  <c r="C1013" i="5"/>
  <c r="C1014" i="5"/>
  <c r="C1015" i="5"/>
  <c r="C1016" i="5"/>
  <c r="C1017" i="5"/>
  <c r="C1018" i="5"/>
  <c r="V1018" i="5" s="1"/>
  <c r="E1018" i="5" s="1"/>
  <c r="X1018" i="5" s="1"/>
  <c r="C1019" i="5"/>
  <c r="V1019" i="5" s="1"/>
  <c r="E1019" i="5" s="1"/>
  <c r="X1019" i="5" s="1"/>
  <c r="C1020" i="5"/>
  <c r="C1021" i="5"/>
  <c r="V1021" i="5" s="1"/>
  <c r="E1021" i="5" s="1"/>
  <c r="X1021" i="5" s="1"/>
  <c r="C1022" i="5"/>
  <c r="C1023" i="5"/>
  <c r="V1023" i="5" s="1"/>
  <c r="E1023" i="5" s="1"/>
  <c r="X1023" i="5" s="1"/>
  <c r="C1024" i="5"/>
  <c r="C1025" i="5"/>
  <c r="C1026" i="5"/>
  <c r="C1027" i="5"/>
  <c r="V1027" i="5" s="1"/>
  <c r="C1028" i="5"/>
  <c r="C1029" i="5"/>
  <c r="C1030" i="5"/>
  <c r="V1030" i="5" s="1"/>
  <c r="E1030" i="5" s="1"/>
  <c r="X1030" i="5" s="1"/>
  <c r="C1031" i="5"/>
  <c r="C1032" i="5"/>
  <c r="C1033" i="5"/>
  <c r="V1033" i="5" s="1"/>
  <c r="C1034" i="5"/>
  <c r="C1035" i="5"/>
  <c r="V1035" i="5" s="1"/>
  <c r="E1035" i="5" s="1"/>
  <c r="X1035" i="5" s="1"/>
  <c r="C1036" i="5"/>
  <c r="C1037" i="5"/>
  <c r="C1038" i="5"/>
  <c r="C1039" i="5"/>
  <c r="C1040" i="5"/>
  <c r="C1041" i="5"/>
  <c r="V1041" i="5" s="1"/>
  <c r="C1042" i="5"/>
  <c r="V1042" i="5" s="1"/>
  <c r="E1042" i="5" s="1"/>
  <c r="X1042" i="5" s="1"/>
  <c r="C1043" i="5"/>
  <c r="V1043" i="5" s="1"/>
  <c r="E1043" i="5" s="1"/>
  <c r="X1043" i="5" s="1"/>
  <c r="C1044" i="5"/>
  <c r="C1045" i="5"/>
  <c r="C1046" i="5"/>
  <c r="C1047" i="5"/>
  <c r="C1048" i="5"/>
  <c r="C1049" i="5"/>
  <c r="C1050" i="5"/>
  <c r="C1051" i="5"/>
  <c r="V1051" i="5" s="1"/>
  <c r="E1051" i="5" s="1"/>
  <c r="X1051" i="5" s="1"/>
  <c r="C1052" i="5"/>
  <c r="C1053" i="5"/>
  <c r="V1053" i="5" s="1"/>
  <c r="C1054" i="5"/>
  <c r="V1054" i="5" s="1"/>
  <c r="C1055" i="5"/>
  <c r="V1055" i="5" s="1"/>
  <c r="E1055" i="5" s="1"/>
  <c r="X1055" i="5" s="1"/>
  <c r="C1056" i="5"/>
  <c r="C1057" i="5"/>
  <c r="V1057" i="5" s="1"/>
  <c r="E1057" i="5" s="1"/>
  <c r="X1057" i="5" s="1"/>
  <c r="C1058" i="5"/>
  <c r="V1058" i="5" s="1"/>
  <c r="E1058" i="5" s="1"/>
  <c r="X1058" i="5" s="1"/>
  <c r="C1059" i="5"/>
  <c r="V1059" i="5" s="1"/>
  <c r="C1060" i="5"/>
  <c r="C1061" i="5"/>
  <c r="C1062" i="5"/>
  <c r="C1063" i="5"/>
  <c r="V1063" i="5" s="1"/>
  <c r="E1063" i="5" s="1"/>
  <c r="X1063" i="5" s="1"/>
  <c r="C1064" i="5"/>
  <c r="C1065" i="5"/>
  <c r="C1066" i="5"/>
  <c r="C1067" i="5"/>
  <c r="C1068" i="5"/>
  <c r="C1069" i="5"/>
  <c r="C1070" i="5"/>
  <c r="V1070" i="5" s="1"/>
  <c r="E1070" i="5" s="1"/>
  <c r="X1070" i="5" s="1"/>
  <c r="C1071" i="5"/>
  <c r="V1071" i="5" s="1"/>
  <c r="E1071" i="5" s="1"/>
  <c r="X1071" i="5" s="1"/>
  <c r="C1072" i="5"/>
  <c r="C1073" i="5"/>
  <c r="C1074" i="5"/>
  <c r="C1075" i="5"/>
  <c r="C1076" i="5"/>
  <c r="C1077" i="5"/>
  <c r="V1077" i="5" s="1"/>
  <c r="E1077" i="5" s="1"/>
  <c r="X1077" i="5" s="1"/>
  <c r="C1078" i="5"/>
  <c r="V1078" i="5" s="1"/>
  <c r="E1078" i="5" s="1"/>
  <c r="X1078" i="5" s="1"/>
  <c r="C1079" i="5"/>
  <c r="V1079" i="5" s="1"/>
  <c r="C1080" i="5"/>
  <c r="C1081" i="5"/>
  <c r="V1081" i="5" s="1"/>
  <c r="E1081" i="5" s="1"/>
  <c r="X1081" i="5" s="1"/>
  <c r="C1082" i="5"/>
  <c r="C1083" i="5"/>
  <c r="C1084" i="5"/>
  <c r="C1085" i="5"/>
  <c r="C1086" i="5"/>
  <c r="C1087" i="5"/>
  <c r="C1088" i="5"/>
  <c r="C1089" i="5"/>
  <c r="C1090" i="5"/>
  <c r="V1090" i="5" s="1"/>
  <c r="E1090" i="5" s="1"/>
  <c r="X1090" i="5" s="1"/>
  <c r="C1091" i="5"/>
  <c r="V1091" i="5" s="1"/>
  <c r="E1091" i="5" s="1"/>
  <c r="X1091" i="5" s="1"/>
  <c r="C1092" i="5"/>
  <c r="C1093" i="5"/>
  <c r="C1094" i="5"/>
  <c r="V1094" i="5" s="1"/>
  <c r="E1094" i="5" s="1"/>
  <c r="X1094" i="5" s="1"/>
  <c r="C1095" i="5"/>
  <c r="V1095" i="5" s="1"/>
  <c r="E1095" i="5" s="1"/>
  <c r="X1095" i="5" s="1"/>
  <c r="C1096" i="5"/>
  <c r="C1097" i="5"/>
  <c r="C1098" i="5"/>
  <c r="C1099" i="5"/>
  <c r="V1099" i="5" s="1"/>
  <c r="E1099" i="5" s="1"/>
  <c r="X1099" i="5" s="1"/>
  <c r="C1100" i="5"/>
  <c r="C1101" i="5"/>
  <c r="C1102" i="5"/>
  <c r="V1102" i="5" s="1"/>
  <c r="E1102" i="5" s="1"/>
  <c r="X1102" i="5" s="1"/>
  <c r="C1103" i="5"/>
  <c r="V1103" i="5" s="1"/>
  <c r="E1103" i="5" s="1"/>
  <c r="X1103" i="5" s="1"/>
  <c r="C1104" i="5"/>
  <c r="C1105" i="5"/>
  <c r="C1106" i="5"/>
  <c r="V1106" i="5" s="1"/>
  <c r="E1106" i="5" s="1"/>
  <c r="X1106" i="5" s="1"/>
  <c r="C1107" i="5"/>
  <c r="V1107" i="5" s="1"/>
  <c r="E1107" i="5" s="1"/>
  <c r="X1107" i="5" s="1"/>
  <c r="C1108" i="5"/>
  <c r="C1109" i="5"/>
  <c r="C1110" i="5"/>
  <c r="C1111" i="5"/>
  <c r="V1111" i="5" s="1"/>
  <c r="E1111" i="5" s="1"/>
  <c r="X1111" i="5" s="1"/>
  <c r="C1112" i="5"/>
  <c r="C1113" i="5"/>
  <c r="C1114" i="5"/>
  <c r="V1114" i="5" s="1"/>
  <c r="E1114" i="5" s="1"/>
  <c r="X1114" i="5" s="1"/>
  <c r="C1115" i="5"/>
  <c r="V1115" i="5" s="1"/>
  <c r="E1115" i="5" s="1"/>
  <c r="X1115" i="5" s="1"/>
  <c r="C1116" i="5"/>
  <c r="C1117" i="5"/>
  <c r="C1118" i="5"/>
  <c r="C1119" i="5"/>
  <c r="V1119" i="5" s="1"/>
  <c r="E1119" i="5" s="1"/>
  <c r="X1119" i="5" s="1"/>
  <c r="C1120" i="5"/>
  <c r="C1121" i="5"/>
  <c r="C1122" i="5"/>
  <c r="C1123" i="5"/>
  <c r="C1124" i="5"/>
  <c r="C1125" i="5"/>
  <c r="V1125" i="5" s="1"/>
  <c r="C1126" i="5"/>
  <c r="V1126" i="5" s="1"/>
  <c r="E1126" i="5" s="1"/>
  <c r="X1126" i="5" s="1"/>
  <c r="C1127" i="5"/>
  <c r="V1127" i="5" s="1"/>
  <c r="E1127" i="5" s="1"/>
  <c r="X1127" i="5" s="1"/>
  <c r="C1128" i="5"/>
  <c r="C1129" i="5"/>
  <c r="V1129" i="5" s="1"/>
  <c r="E1129" i="5" s="1"/>
  <c r="X1129" i="5" s="1"/>
  <c r="C1130" i="5"/>
  <c r="V1130" i="5" s="1"/>
  <c r="E1130" i="5" s="1"/>
  <c r="X1130" i="5" s="1"/>
  <c r="C1131" i="5"/>
  <c r="V1131" i="5" s="1"/>
  <c r="E1131" i="5" s="1"/>
  <c r="X1131" i="5" s="1"/>
  <c r="C1132" i="5"/>
  <c r="C1133" i="5"/>
  <c r="C1134" i="5"/>
  <c r="C1135" i="5"/>
  <c r="C1136" i="5"/>
  <c r="C1137" i="5"/>
  <c r="V1137" i="5" s="1"/>
  <c r="E1137" i="5" s="1"/>
  <c r="X1137" i="5" s="1"/>
  <c r="C1138" i="5"/>
  <c r="V1138" i="5" s="1"/>
  <c r="E1138" i="5" s="1"/>
  <c r="X1138" i="5" s="1"/>
  <c r="C1139" i="5"/>
  <c r="V1139" i="5" s="1"/>
  <c r="E1139" i="5" s="1"/>
  <c r="X1139" i="5" s="1"/>
  <c r="C1140" i="5"/>
  <c r="C1141" i="5"/>
  <c r="C1142" i="5"/>
  <c r="C1143" i="5"/>
  <c r="C1144" i="5"/>
  <c r="C1145" i="5"/>
  <c r="C1146" i="5"/>
  <c r="C1147" i="5"/>
  <c r="C1148" i="5"/>
  <c r="C1149" i="5"/>
  <c r="V1149" i="5" s="1"/>
  <c r="E1149" i="5" s="1"/>
  <c r="X1149" i="5" s="1"/>
  <c r="C1150" i="5"/>
  <c r="V1150" i="5" s="1"/>
  <c r="E1150" i="5" s="1"/>
  <c r="X1150" i="5" s="1"/>
  <c r="C1151" i="5"/>
  <c r="V1151" i="5" s="1"/>
  <c r="E1151" i="5" s="1"/>
  <c r="X1151" i="5" s="1"/>
  <c r="C1152" i="5"/>
  <c r="C1153" i="5"/>
  <c r="V1153" i="5" s="1"/>
  <c r="E1153" i="5" s="1"/>
  <c r="X1153" i="5" s="1"/>
  <c r="C1154" i="5"/>
  <c r="C1155" i="5"/>
  <c r="C1156" i="5"/>
  <c r="C1157" i="5"/>
  <c r="C1158" i="5"/>
  <c r="C1159" i="5"/>
  <c r="V1159" i="5" s="1"/>
  <c r="E1159" i="5" s="1"/>
  <c r="X1159" i="5" s="1"/>
  <c r="C1160" i="5"/>
  <c r="C1161" i="5"/>
  <c r="V1161" i="5" s="1"/>
  <c r="C1162" i="5"/>
  <c r="V1162" i="5" s="1"/>
  <c r="E1162" i="5" s="1"/>
  <c r="X1162" i="5" s="1"/>
  <c r="C1163" i="5"/>
  <c r="V1163" i="5" s="1"/>
  <c r="E1163" i="5" s="1"/>
  <c r="X1163" i="5" s="1"/>
  <c r="C1164" i="5"/>
  <c r="C1165" i="5"/>
  <c r="C1166" i="5"/>
  <c r="V1166" i="5" s="1"/>
  <c r="E1166" i="5" s="1"/>
  <c r="X1166" i="5" s="1"/>
  <c r="C1167" i="5"/>
  <c r="C1168" i="5"/>
  <c r="C1169" i="5"/>
  <c r="C1170" i="5"/>
  <c r="C1171" i="5"/>
  <c r="V1171" i="5" s="1"/>
  <c r="E1171" i="5" s="1"/>
  <c r="X1171" i="5" s="1"/>
  <c r="C1172" i="5"/>
  <c r="C1173" i="5"/>
  <c r="C1174" i="5"/>
  <c r="V1174" i="5" s="1"/>
  <c r="E1174" i="5" s="1"/>
  <c r="X1174" i="5" s="1"/>
  <c r="C1175" i="5"/>
  <c r="C1176" i="5"/>
  <c r="C1177" i="5"/>
  <c r="C1178" i="5"/>
  <c r="V1178" i="5" s="1"/>
  <c r="E1178" i="5" s="1"/>
  <c r="X1178" i="5" s="1"/>
  <c r="C1179" i="5"/>
  <c r="V1179" i="5" s="1"/>
  <c r="E1179" i="5" s="1"/>
  <c r="X1179" i="5" s="1"/>
  <c r="C1180" i="5"/>
  <c r="C1181" i="5"/>
  <c r="C1182" i="5"/>
  <c r="C1183" i="5"/>
  <c r="C1184" i="5"/>
  <c r="C1185" i="5"/>
  <c r="V1185" i="5" s="1"/>
  <c r="E1185" i="5" s="1"/>
  <c r="X1185" i="5" s="1"/>
  <c r="C1186" i="5"/>
  <c r="V1186" i="5" s="1"/>
  <c r="E1186" i="5" s="1"/>
  <c r="X1186" i="5" s="1"/>
  <c r="C1187" i="5"/>
  <c r="V1187" i="5" s="1"/>
  <c r="E1187" i="5" s="1"/>
  <c r="X1187" i="5" s="1"/>
  <c r="C1188" i="5"/>
  <c r="C1189" i="5"/>
  <c r="C1190" i="5"/>
  <c r="V1190" i="5" s="1"/>
  <c r="E1190" i="5" s="1"/>
  <c r="X1190" i="5" s="1"/>
  <c r="C1191" i="5"/>
  <c r="C1192" i="5"/>
  <c r="C1193" i="5"/>
  <c r="C1194" i="5"/>
  <c r="C1195" i="5"/>
  <c r="V1195" i="5" s="1"/>
  <c r="E1195" i="5" s="1"/>
  <c r="X1195" i="5" s="1"/>
  <c r="C1196" i="5"/>
  <c r="C1197" i="5"/>
  <c r="V1197" i="5" s="1"/>
  <c r="C1198" i="5"/>
  <c r="V1198" i="5" s="1"/>
  <c r="E1198" i="5" s="1"/>
  <c r="X1198" i="5" s="1"/>
  <c r="C1199" i="5"/>
  <c r="V1199" i="5" s="1"/>
  <c r="C1200" i="5"/>
  <c r="C1201" i="5"/>
  <c r="C1202" i="5"/>
  <c r="V1202" i="5" s="1"/>
  <c r="E1202" i="5" s="1"/>
  <c r="X1202" i="5" s="1"/>
  <c r="C1203" i="5"/>
  <c r="V1203" i="5" s="1"/>
  <c r="E1203" i="5" s="1"/>
  <c r="X1203" i="5" s="1"/>
  <c r="C1204" i="5"/>
  <c r="C1205" i="5"/>
  <c r="C1206" i="5"/>
  <c r="C1207" i="5"/>
  <c r="V1207" i="5" s="1"/>
  <c r="E1207" i="5" s="1"/>
  <c r="X1207" i="5" s="1"/>
  <c r="C1208" i="5"/>
  <c r="C1209" i="5"/>
  <c r="V1209" i="5" s="1"/>
  <c r="C1210" i="5"/>
  <c r="V1210" i="5" s="1"/>
  <c r="E1210" i="5" s="1"/>
  <c r="X1210" i="5" s="1"/>
  <c r="C1211" i="5"/>
  <c r="V1211" i="5" s="1"/>
  <c r="E1211" i="5" s="1"/>
  <c r="X1211" i="5" s="1"/>
  <c r="C1212" i="5"/>
  <c r="C1213" i="5"/>
  <c r="V1213" i="5" s="1"/>
  <c r="C1214" i="5"/>
  <c r="V1214" i="5" s="1"/>
  <c r="E1214" i="5" s="1"/>
  <c r="X1214" i="5" s="1"/>
  <c r="C1215" i="5"/>
  <c r="V1215" i="5" s="1"/>
  <c r="E1215" i="5" s="1"/>
  <c r="X1215" i="5" s="1"/>
  <c r="C1216" i="5"/>
  <c r="C1217" i="5"/>
  <c r="C1218" i="5"/>
  <c r="C1219" i="5"/>
  <c r="C1220" i="5"/>
  <c r="C1221" i="5"/>
  <c r="C1222" i="5"/>
  <c r="V1222" i="5" s="1"/>
  <c r="E1222" i="5" s="1"/>
  <c r="X1222" i="5" s="1"/>
  <c r="C1223" i="5"/>
  <c r="V1223" i="5" s="1"/>
  <c r="E1223" i="5" s="1"/>
  <c r="X1223" i="5" s="1"/>
  <c r="C1224" i="5"/>
  <c r="C1225" i="5"/>
  <c r="C1226" i="5"/>
  <c r="C1227" i="5"/>
  <c r="V1227" i="5" s="1"/>
  <c r="E1227" i="5" s="1"/>
  <c r="X1227" i="5" s="1"/>
  <c r="C1228" i="5"/>
  <c r="C1229" i="5"/>
  <c r="C1230" i="5"/>
  <c r="C1231" i="5"/>
  <c r="V1231" i="5" s="1"/>
  <c r="E1231" i="5" s="1"/>
  <c r="X1231" i="5" s="1"/>
  <c r="C1232" i="5"/>
  <c r="C1233" i="5"/>
  <c r="V1233" i="5" s="1"/>
  <c r="C1234" i="5"/>
  <c r="V1234" i="5" s="1"/>
  <c r="E1234" i="5" s="1"/>
  <c r="X1234" i="5" s="1"/>
  <c r="C1235" i="5"/>
  <c r="C1236" i="5"/>
  <c r="C1237" i="5"/>
  <c r="V1237" i="5" s="1"/>
  <c r="C1238" i="5"/>
  <c r="V1238" i="5" s="1"/>
  <c r="E1238" i="5" s="1"/>
  <c r="X1238" i="5" s="1"/>
  <c r="C1239" i="5"/>
  <c r="V1239" i="5" s="1"/>
  <c r="E1239" i="5" s="1"/>
  <c r="X1239" i="5" s="1"/>
  <c r="C1240" i="5"/>
  <c r="C1241" i="5"/>
  <c r="C1242" i="5"/>
  <c r="C1243" i="5"/>
  <c r="C1244" i="5"/>
  <c r="C1245" i="5"/>
  <c r="V1245" i="5" s="1"/>
  <c r="E1245" i="5" s="1"/>
  <c r="X1245" i="5" s="1"/>
  <c r="C1246" i="5"/>
  <c r="V1246" i="5" s="1"/>
  <c r="E1246" i="5" s="1"/>
  <c r="X1246" i="5" s="1"/>
  <c r="C1247" i="5"/>
  <c r="V1247" i="5" s="1"/>
  <c r="E1247" i="5" s="1"/>
  <c r="X1247" i="5" s="1"/>
  <c r="C1248" i="5"/>
  <c r="C1249" i="5"/>
  <c r="C1250" i="5"/>
  <c r="C1251" i="5"/>
  <c r="C1252" i="5"/>
  <c r="C1253" i="5"/>
  <c r="C1254" i="5"/>
  <c r="C1255" i="5"/>
  <c r="C1256" i="5"/>
  <c r="C1257" i="5"/>
  <c r="V1257" i="5" s="1"/>
  <c r="E1257" i="5" s="1"/>
  <c r="X1257" i="5" s="1"/>
  <c r="C1258" i="5"/>
  <c r="V1258" i="5" s="1"/>
  <c r="E1258" i="5" s="1"/>
  <c r="X1258" i="5" s="1"/>
  <c r="C1259" i="5"/>
  <c r="V1259" i="5" s="1"/>
  <c r="E1259" i="5" s="1"/>
  <c r="X1259" i="5" s="1"/>
  <c r="C1260" i="5"/>
  <c r="C1261" i="5"/>
  <c r="C1262" i="5"/>
  <c r="V1262" i="5" s="1"/>
  <c r="E1262" i="5" s="1"/>
  <c r="X1262" i="5" s="1"/>
  <c r="C1263" i="5"/>
  <c r="V1263" i="5" s="1"/>
  <c r="E1263" i="5" s="1"/>
  <c r="X1263" i="5" s="1"/>
  <c r="C1264" i="5"/>
  <c r="C1265" i="5"/>
  <c r="C1266" i="5"/>
  <c r="C1267" i="5"/>
  <c r="C1268" i="5"/>
  <c r="C1269" i="5"/>
  <c r="C1270" i="5"/>
  <c r="V1270" i="5" s="1"/>
  <c r="E1270" i="5" s="1"/>
  <c r="X1270" i="5" s="1"/>
  <c r="C1271" i="5"/>
  <c r="C1272" i="5"/>
  <c r="C1273" i="5"/>
  <c r="C1274" i="5"/>
  <c r="C1275" i="5"/>
  <c r="V1275" i="5" s="1"/>
  <c r="E1275" i="5" s="1"/>
  <c r="X1275" i="5" s="1"/>
  <c r="C1276" i="5"/>
  <c r="C1277" i="5"/>
  <c r="C1278" i="5"/>
  <c r="C1279" i="5"/>
  <c r="C1280" i="5"/>
  <c r="C1281" i="5"/>
  <c r="V1281" i="5" s="1"/>
  <c r="E1281" i="5" s="1"/>
  <c r="X1281" i="5" s="1"/>
  <c r="C1282" i="5"/>
  <c r="C1283" i="5"/>
  <c r="V1283" i="5" s="1"/>
  <c r="E1283" i="5" s="1"/>
  <c r="X1283" i="5" s="1"/>
  <c r="C1284" i="5"/>
  <c r="C1285" i="5"/>
  <c r="V1285" i="5" s="1"/>
  <c r="C1286" i="5"/>
  <c r="V1286" i="5" s="1"/>
  <c r="E1286" i="5" s="1"/>
  <c r="X1286" i="5" s="1"/>
  <c r="C1287" i="5"/>
  <c r="C1288" i="5"/>
  <c r="C1289" i="5"/>
  <c r="C1290" i="5"/>
  <c r="C1291" i="5"/>
  <c r="V1291" i="5" s="1"/>
  <c r="E1291" i="5" s="1"/>
  <c r="X1291" i="5" s="1"/>
  <c r="C1292" i="5"/>
  <c r="C1293" i="5"/>
  <c r="C1294" i="5"/>
  <c r="V1294" i="5" s="1"/>
  <c r="E1294" i="5" s="1"/>
  <c r="X1294" i="5" s="1"/>
  <c r="C1295" i="5"/>
  <c r="C1296" i="5"/>
  <c r="C1297" i="5"/>
  <c r="V1297" i="5" s="1"/>
  <c r="E1297" i="5" s="1"/>
  <c r="X1297" i="5" s="1"/>
  <c r="C1298" i="5"/>
  <c r="V1298" i="5" s="1"/>
  <c r="E1298" i="5" s="1"/>
  <c r="X1298" i="5" s="1"/>
  <c r="C1299" i="5"/>
  <c r="V1299" i="5" s="1"/>
  <c r="E1299" i="5" s="1"/>
  <c r="X1299" i="5" s="1"/>
  <c r="C1300" i="5"/>
  <c r="C1301" i="5"/>
  <c r="C1302" i="5"/>
  <c r="C1303" i="5"/>
  <c r="V1303" i="5" s="1"/>
  <c r="E1303" i="5" s="1"/>
  <c r="X1303" i="5" s="1"/>
  <c r="C1304" i="5"/>
  <c r="C1305" i="5"/>
  <c r="C1306" i="5"/>
  <c r="V1306" i="5" s="1"/>
  <c r="E1306" i="5" s="1"/>
  <c r="X1306" i="5" s="1"/>
  <c r="C1307" i="5"/>
  <c r="V1307" i="5" s="1"/>
  <c r="E1307" i="5" s="1"/>
  <c r="X1307" i="5" s="1"/>
  <c r="C1308" i="5"/>
  <c r="C1309" i="5"/>
  <c r="V1309" i="5" s="1"/>
  <c r="C1310" i="5"/>
  <c r="V1310" i="5" s="1"/>
  <c r="E1310" i="5" s="1"/>
  <c r="X1310" i="5" s="1"/>
  <c r="C1311" i="5"/>
  <c r="V1311" i="5" s="1"/>
  <c r="E1311" i="5" s="1"/>
  <c r="X1311" i="5" s="1"/>
  <c r="C1312" i="5"/>
  <c r="C1313" i="5"/>
  <c r="C1314" i="5"/>
  <c r="C1315" i="5"/>
  <c r="V1315" i="5" s="1"/>
  <c r="E1315" i="5" s="1"/>
  <c r="X1315" i="5" s="1"/>
  <c r="C1316" i="5"/>
  <c r="C1317" i="5"/>
  <c r="V1317" i="5" s="1"/>
  <c r="E1317" i="5" s="1"/>
  <c r="X1317" i="5" s="1"/>
  <c r="C1318" i="5"/>
  <c r="V1318" i="5" s="1"/>
  <c r="E1318" i="5" s="1"/>
  <c r="X1318" i="5" s="1"/>
  <c r="C1319" i="5"/>
  <c r="V1319" i="5" s="1"/>
  <c r="E1319" i="5" s="1"/>
  <c r="X1319" i="5" s="1"/>
  <c r="C1320" i="5"/>
  <c r="C1321" i="5"/>
  <c r="V1321" i="5" s="1"/>
  <c r="E1321" i="5" s="1"/>
  <c r="X1321" i="5" s="1"/>
  <c r="C1322" i="5"/>
  <c r="V1322" i="5" s="1"/>
  <c r="E1322" i="5" s="1"/>
  <c r="X1322" i="5" s="1"/>
  <c r="C1323" i="5"/>
  <c r="V1323" i="5" s="1"/>
  <c r="E1323" i="5" s="1"/>
  <c r="X1323" i="5" s="1"/>
  <c r="C1324" i="5"/>
  <c r="C1325" i="5"/>
  <c r="C1326" i="5"/>
  <c r="C1327" i="5"/>
  <c r="C1328" i="5"/>
  <c r="C1329" i="5"/>
  <c r="C1330" i="5"/>
  <c r="V1330" i="5" s="1"/>
  <c r="E1330" i="5" s="1"/>
  <c r="X1330" i="5" s="1"/>
  <c r="C1331" i="5"/>
  <c r="C1332" i="5"/>
  <c r="C1333" i="5"/>
  <c r="C1334" i="5"/>
  <c r="V1334" i="5" s="1"/>
  <c r="C1335" i="5"/>
  <c r="C1336" i="5"/>
  <c r="C1337" i="5"/>
  <c r="C1338" i="5"/>
  <c r="C1339" i="5"/>
  <c r="C1340" i="5"/>
  <c r="C1341" i="5"/>
  <c r="C1342" i="5"/>
  <c r="V1342" i="5" s="1"/>
  <c r="E1342" i="5" s="1"/>
  <c r="X1342" i="5" s="1"/>
  <c r="C1343" i="5"/>
  <c r="V1343" i="5" s="1"/>
  <c r="C1344" i="5"/>
  <c r="C1345" i="5"/>
  <c r="V1345" i="5" s="1"/>
  <c r="E1345" i="5" s="1"/>
  <c r="X1345" i="5" s="1"/>
  <c r="C1346" i="5"/>
  <c r="V1346" i="5" s="1"/>
  <c r="E1346" i="5" s="1"/>
  <c r="X1346" i="5" s="1"/>
  <c r="C1347" i="5"/>
  <c r="C1348" i="5"/>
  <c r="C1349" i="5"/>
  <c r="C1350" i="5"/>
  <c r="C1351" i="5"/>
  <c r="C1352" i="5"/>
  <c r="C1353" i="5"/>
  <c r="C1354" i="5"/>
  <c r="C1355" i="5"/>
  <c r="V1355" i="5" s="1"/>
  <c r="E1355" i="5" s="1"/>
  <c r="X1355" i="5" s="1"/>
  <c r="C1356" i="5"/>
  <c r="C1357" i="5"/>
  <c r="V1357" i="5" s="1"/>
  <c r="C1358" i="5"/>
  <c r="C1359" i="5"/>
  <c r="V1359" i="5" s="1"/>
  <c r="E1359" i="5" s="1"/>
  <c r="X1359" i="5" s="1"/>
  <c r="C1360" i="5"/>
  <c r="C1361" i="5"/>
  <c r="C1362" i="5"/>
  <c r="C1363" i="5"/>
  <c r="C1364" i="5"/>
  <c r="C1365" i="5"/>
  <c r="V1365" i="5" s="1"/>
  <c r="E1365" i="5" s="1"/>
  <c r="X1365" i="5" s="1"/>
  <c r="C1366" i="5"/>
  <c r="V1366" i="5" s="1"/>
  <c r="E1366" i="5" s="1"/>
  <c r="X1366" i="5" s="1"/>
  <c r="C1367" i="5"/>
  <c r="V1367" i="5" s="1"/>
  <c r="E1367" i="5" s="1"/>
  <c r="X1367" i="5" s="1"/>
  <c r="C1368" i="5"/>
  <c r="C1369" i="5"/>
  <c r="C1370" i="5"/>
  <c r="C1371" i="5"/>
  <c r="C1372" i="5"/>
  <c r="C1373" i="5"/>
  <c r="C1374" i="5"/>
  <c r="C1375" i="5"/>
  <c r="V1375" i="5" s="1"/>
  <c r="E1375" i="5" s="1"/>
  <c r="X1375" i="5" s="1"/>
  <c r="C1376" i="5"/>
  <c r="C1377" i="5"/>
  <c r="V1377" i="5" s="1"/>
  <c r="E1377" i="5" s="1"/>
  <c r="X1377" i="5" s="1"/>
  <c r="C1378" i="5"/>
  <c r="V1378" i="5" s="1"/>
  <c r="E1378" i="5" s="1"/>
  <c r="X1378" i="5" s="1"/>
  <c r="C1379" i="5"/>
  <c r="V1379" i="5" s="1"/>
  <c r="E1379" i="5" s="1"/>
  <c r="X1379" i="5" s="1"/>
  <c r="C1380" i="5"/>
  <c r="C1381" i="5"/>
  <c r="C1382" i="5"/>
  <c r="C1383" i="5"/>
  <c r="V1383" i="5" s="1"/>
  <c r="E1383" i="5" s="1"/>
  <c r="X1383" i="5" s="1"/>
  <c r="C1384" i="5"/>
  <c r="C1385" i="5"/>
  <c r="C1386" i="5"/>
  <c r="C1387" i="5"/>
  <c r="V1387" i="5" s="1"/>
  <c r="E1387" i="5" s="1"/>
  <c r="X1387" i="5" s="1"/>
  <c r="C1388" i="5"/>
  <c r="C1389" i="5"/>
  <c r="C1390" i="5"/>
  <c r="V1390" i="5" s="1"/>
  <c r="E1390" i="5" s="1"/>
  <c r="X1390" i="5" s="1"/>
  <c r="C1391" i="5"/>
  <c r="V1391" i="5" s="1"/>
  <c r="E1391" i="5" s="1"/>
  <c r="X1391" i="5" s="1"/>
  <c r="C1392" i="5"/>
  <c r="C1393" i="5"/>
  <c r="C1394" i="5"/>
  <c r="C1395" i="5"/>
  <c r="V1395" i="5" s="1"/>
  <c r="E1395" i="5" s="1"/>
  <c r="X1395" i="5" s="1"/>
  <c r="C1396" i="5"/>
  <c r="C1397" i="5"/>
  <c r="C1398" i="5"/>
  <c r="C1399" i="5"/>
  <c r="C1400" i="5"/>
  <c r="C1401" i="5"/>
  <c r="C1402" i="5"/>
  <c r="V1402" i="5" s="1"/>
  <c r="E1402" i="5" s="1"/>
  <c r="X1402" i="5" s="1"/>
  <c r="C1403" i="5"/>
  <c r="V1403" i="5" s="1"/>
  <c r="E1403" i="5" s="1"/>
  <c r="X1403" i="5" s="1"/>
  <c r="C1404" i="5"/>
  <c r="C1405" i="5"/>
  <c r="C1406" i="5"/>
  <c r="V1406" i="5" s="1"/>
  <c r="E1406" i="5" s="1"/>
  <c r="X1406" i="5" s="1"/>
  <c r="C1407" i="5"/>
  <c r="V1407" i="5" s="1"/>
  <c r="C1408" i="5"/>
  <c r="C1409" i="5"/>
  <c r="C1410" i="5"/>
  <c r="C1411" i="5"/>
  <c r="C1412" i="5"/>
  <c r="C1413" i="5"/>
  <c r="V1413" i="5" s="1"/>
  <c r="C1414" i="5"/>
  <c r="V1414" i="5" s="1"/>
  <c r="E1414" i="5" s="1"/>
  <c r="X1414" i="5" s="1"/>
  <c r="C1415" i="5"/>
  <c r="C1416" i="5"/>
  <c r="C1417" i="5"/>
  <c r="C1418" i="5"/>
  <c r="V1418" i="5" s="1"/>
  <c r="E1418" i="5" s="1"/>
  <c r="X1418" i="5" s="1"/>
  <c r="C1419" i="5"/>
  <c r="V1419" i="5" s="1"/>
  <c r="E1419" i="5" s="1"/>
  <c r="X1419" i="5" s="1"/>
  <c r="C1420" i="5"/>
  <c r="C1421" i="5"/>
  <c r="C1422" i="5"/>
  <c r="C1423" i="5"/>
  <c r="C1424" i="5"/>
  <c r="C1425" i="5"/>
  <c r="C1426" i="5"/>
  <c r="V1426" i="5" s="1"/>
  <c r="E1426" i="5" s="1"/>
  <c r="X1426" i="5" s="1"/>
  <c r="C1427" i="5"/>
  <c r="V1427" i="5" s="1"/>
  <c r="C1428" i="5"/>
  <c r="C1429" i="5"/>
  <c r="C1430" i="5"/>
  <c r="V1430" i="5" s="1"/>
  <c r="E1430" i="5" s="1"/>
  <c r="X1430" i="5" s="1"/>
  <c r="C1431" i="5"/>
  <c r="V1431" i="5" s="1"/>
  <c r="E1431" i="5" s="1"/>
  <c r="X1431" i="5" s="1"/>
  <c r="C1432" i="5"/>
  <c r="C1433" i="5"/>
  <c r="C1434" i="5"/>
  <c r="C1435" i="5"/>
  <c r="C1436" i="5"/>
  <c r="C1437" i="5"/>
  <c r="V1437" i="5" s="1"/>
  <c r="E1437" i="5" s="1"/>
  <c r="X1437" i="5" s="1"/>
  <c r="C1438" i="5"/>
  <c r="V1438" i="5" s="1"/>
  <c r="E1438" i="5" s="1"/>
  <c r="X1438" i="5" s="1"/>
  <c r="C1439" i="5"/>
  <c r="V1439" i="5" s="1"/>
  <c r="E1439" i="5" s="1"/>
  <c r="X1439" i="5" s="1"/>
  <c r="C1440" i="5"/>
  <c r="C1441" i="5"/>
  <c r="C1442" i="5"/>
  <c r="V1442" i="5" s="1"/>
  <c r="E1442" i="5" s="1"/>
  <c r="X1442" i="5" s="1"/>
  <c r="C1443" i="5"/>
  <c r="C1444" i="5"/>
  <c r="C1445" i="5"/>
  <c r="C1446" i="5"/>
  <c r="C1447" i="5"/>
  <c r="V1447" i="5" s="1"/>
  <c r="E1447" i="5" s="1"/>
  <c r="X1447" i="5" s="1"/>
  <c r="C1448" i="5"/>
  <c r="C1449" i="5"/>
  <c r="V1449" i="5" s="1"/>
  <c r="C1450" i="5"/>
  <c r="V1450" i="5" s="1"/>
  <c r="E1450" i="5" s="1"/>
  <c r="X1450" i="5" s="1"/>
  <c r="C1451" i="5"/>
  <c r="V1451" i="5" s="1"/>
  <c r="E1451" i="5" s="1"/>
  <c r="X1451" i="5" s="1"/>
  <c r="C1452" i="5"/>
  <c r="C1453" i="5"/>
  <c r="C1454" i="5"/>
  <c r="C1455" i="5"/>
  <c r="V1455" i="5" s="1"/>
  <c r="E1455" i="5" s="1"/>
  <c r="X1455" i="5" s="1"/>
  <c r="C1456" i="5"/>
  <c r="C1457" i="5"/>
  <c r="C1458" i="5"/>
  <c r="C1459" i="5"/>
  <c r="V1459" i="5" s="1"/>
  <c r="E1459" i="5" s="1"/>
  <c r="X1459" i="5" s="1"/>
  <c r="C1460" i="5"/>
  <c r="C1461" i="5"/>
  <c r="C1462" i="5"/>
  <c r="V1462" i="5" s="1"/>
  <c r="E1462" i="5" s="1"/>
  <c r="X1462" i="5" s="1"/>
  <c r="C1463" i="5"/>
  <c r="V1463" i="5" s="1"/>
  <c r="E1463" i="5" s="1"/>
  <c r="X1463" i="5" s="1"/>
  <c r="C1464" i="5"/>
  <c r="C1465" i="5"/>
  <c r="C1466" i="5"/>
  <c r="C1467" i="5"/>
  <c r="V1467" i="5" s="1"/>
  <c r="E1467" i="5" s="1"/>
  <c r="X1467" i="5" s="1"/>
  <c r="C1468" i="5"/>
  <c r="C1469" i="5"/>
  <c r="C1470" i="5"/>
  <c r="C1471" i="5"/>
  <c r="C1472" i="5"/>
  <c r="C1473" i="5"/>
  <c r="V1473" i="5" s="1"/>
  <c r="E1473" i="5" s="1"/>
  <c r="X1473" i="5" s="1"/>
  <c r="C1474" i="5"/>
  <c r="V1474" i="5" s="1"/>
  <c r="E1474" i="5" s="1"/>
  <c r="X1474" i="5" s="1"/>
  <c r="C1475" i="5"/>
  <c r="V1475" i="5" s="1"/>
  <c r="E1475" i="5" s="1"/>
  <c r="X1475" i="5" s="1"/>
  <c r="C1476" i="5"/>
  <c r="C1477" i="5"/>
  <c r="V1477" i="5" s="1"/>
  <c r="E1477" i="5" s="1"/>
  <c r="X1477" i="5" s="1"/>
  <c r="C1478" i="5"/>
  <c r="C1479" i="5"/>
  <c r="C1480" i="5"/>
  <c r="C1481" i="5"/>
  <c r="C1482" i="5"/>
  <c r="C1483" i="5"/>
  <c r="V1483" i="5" s="1"/>
  <c r="E1483" i="5" s="1"/>
  <c r="X1483" i="5" s="1"/>
  <c r="C1484" i="5"/>
  <c r="C1485" i="5"/>
  <c r="C1486" i="5"/>
  <c r="V1486" i="5" s="1"/>
  <c r="E1486" i="5" s="1"/>
  <c r="X1486" i="5" s="1"/>
  <c r="C1487" i="5"/>
  <c r="V1487" i="5" s="1"/>
  <c r="C1488" i="5"/>
  <c r="C1489" i="5"/>
  <c r="C1490" i="5"/>
  <c r="V1490" i="5" s="1"/>
  <c r="E1490" i="5" s="1"/>
  <c r="X1490" i="5" s="1"/>
  <c r="C1491" i="5"/>
  <c r="C1492" i="5"/>
  <c r="C1493" i="5"/>
  <c r="C1494" i="5"/>
  <c r="C1495" i="5"/>
  <c r="V1495" i="5" s="1"/>
  <c r="E1495" i="5" s="1"/>
  <c r="X1495" i="5" s="1"/>
  <c r="C1496" i="5"/>
  <c r="C1497" i="5"/>
  <c r="C1498" i="5"/>
  <c r="V1498" i="5" s="1"/>
  <c r="E1498" i="5" s="1"/>
  <c r="X1498" i="5" s="1"/>
  <c r="C1499" i="5"/>
  <c r="V1499" i="5" s="1"/>
  <c r="E1499" i="5" s="1"/>
  <c r="X1499" i="5" s="1"/>
  <c r="C1500" i="5"/>
  <c r="C1501" i="5"/>
  <c r="C1502" i="5"/>
  <c r="V1502" i="5" s="1"/>
  <c r="E1502" i="5" s="1"/>
  <c r="X1502" i="5" s="1"/>
  <c r="C1503" i="5"/>
  <c r="V1503" i="5" s="1"/>
  <c r="C1504" i="5"/>
  <c r="C1505" i="5"/>
  <c r="C1506" i="5"/>
  <c r="V1506" i="5" s="1"/>
  <c r="C1507" i="5"/>
  <c r="V1507" i="5" s="1"/>
  <c r="E1507" i="5" s="1"/>
  <c r="X1507" i="5" s="1"/>
  <c r="C1508" i="5"/>
  <c r="C1509" i="5"/>
  <c r="C1510" i="5"/>
  <c r="V1510" i="5" s="1"/>
  <c r="E1510" i="5" s="1"/>
  <c r="X1510" i="5" s="1"/>
  <c r="C1511" i="5"/>
  <c r="V1511" i="5" s="1"/>
  <c r="E1511" i="5" s="1"/>
  <c r="X1511" i="5" s="1"/>
  <c r="C1512" i="5"/>
  <c r="C1513" i="5"/>
  <c r="V1513" i="5" s="1"/>
  <c r="E1513" i="5" s="1"/>
  <c r="X1513" i="5" s="1"/>
  <c r="C1514" i="5"/>
  <c r="V1514" i="5" s="1"/>
  <c r="E1514" i="5" s="1"/>
  <c r="X1514" i="5" s="1"/>
  <c r="C1515" i="5"/>
  <c r="C1516" i="5"/>
  <c r="C1517" i="5"/>
  <c r="C1518" i="5"/>
  <c r="V1518" i="5" s="1"/>
  <c r="C1519" i="5"/>
  <c r="C1520" i="5"/>
  <c r="C1521" i="5"/>
  <c r="V1521" i="5" s="1"/>
  <c r="C1522" i="5"/>
  <c r="V1522" i="5" s="1"/>
  <c r="E1522" i="5" s="1"/>
  <c r="X1522" i="5" s="1"/>
  <c r="C1523" i="5"/>
  <c r="V1523" i="5" s="1"/>
  <c r="C1524" i="5"/>
  <c r="C1525" i="5"/>
  <c r="C1526" i="5"/>
  <c r="V1526" i="5" s="1"/>
  <c r="E1526" i="5" s="1"/>
  <c r="X1526" i="5" s="1"/>
  <c r="C1527" i="5"/>
  <c r="C1528" i="5"/>
  <c r="C1529" i="5"/>
  <c r="C1530" i="5"/>
  <c r="C1531" i="5"/>
  <c r="V1531" i="5" s="1"/>
  <c r="E1531" i="5" s="1"/>
  <c r="X1531" i="5" s="1"/>
  <c r="C1532" i="5"/>
  <c r="C1533" i="5"/>
  <c r="C1534" i="5"/>
  <c r="V1534" i="5" s="1"/>
  <c r="E1534" i="5" s="1"/>
  <c r="X1534" i="5" s="1"/>
  <c r="C1535" i="5"/>
  <c r="C1536" i="5"/>
  <c r="C1537" i="5"/>
  <c r="C1538" i="5"/>
  <c r="C1539" i="5"/>
  <c r="C1540" i="5"/>
  <c r="C1541" i="5"/>
  <c r="C1542" i="5"/>
  <c r="C1543" i="5"/>
  <c r="V1543" i="5" s="1"/>
  <c r="E1543" i="5" s="1"/>
  <c r="X1543" i="5" s="1"/>
  <c r="C1544" i="5"/>
  <c r="C1545" i="5"/>
  <c r="V1545" i="5" s="1"/>
  <c r="E1545" i="5" s="1"/>
  <c r="X1545" i="5" s="1"/>
  <c r="C1546" i="5"/>
  <c r="AB1546" i="5" s="1"/>
  <c r="C1547" i="5"/>
  <c r="V1547" i="5" s="1"/>
  <c r="E1547" i="5" s="1"/>
  <c r="X1547" i="5" s="1"/>
  <c r="C1548" i="5"/>
  <c r="C1549" i="5"/>
  <c r="V1549" i="5" s="1"/>
  <c r="E1549" i="5" s="1"/>
  <c r="X1549" i="5" s="1"/>
  <c r="C1550" i="5"/>
  <c r="V1550" i="5" s="1"/>
  <c r="C1551" i="5"/>
  <c r="V1551" i="5" s="1"/>
  <c r="E1551" i="5" s="1"/>
  <c r="X1551" i="5" s="1"/>
  <c r="C1552" i="5"/>
  <c r="C1553" i="5"/>
  <c r="C1554" i="5"/>
  <c r="C1555" i="5"/>
  <c r="C1556" i="5"/>
  <c r="C1557" i="5"/>
  <c r="V1557" i="5" s="1"/>
  <c r="C1558" i="5"/>
  <c r="V1558" i="5" s="1"/>
  <c r="E1558" i="5" s="1"/>
  <c r="X1558" i="5" s="1"/>
  <c r="C1559" i="5"/>
  <c r="V1559" i="5" s="1"/>
  <c r="E1559" i="5" s="1"/>
  <c r="X1559" i="5" s="1"/>
  <c r="C1560" i="5"/>
  <c r="C1561" i="5"/>
  <c r="C1562" i="5"/>
  <c r="V1562" i="5" s="1"/>
  <c r="E1562" i="5" s="1"/>
  <c r="X1562" i="5" s="1"/>
  <c r="C1563" i="5"/>
  <c r="V1563" i="5" s="1"/>
  <c r="E1563" i="5" s="1"/>
  <c r="X1563" i="5" s="1"/>
  <c r="C1564" i="5"/>
  <c r="C1565" i="5"/>
  <c r="C1566" i="5"/>
  <c r="C1567" i="5"/>
  <c r="C1568" i="5"/>
  <c r="C1569" i="5"/>
  <c r="V1569" i="5" s="1"/>
  <c r="C1570" i="5"/>
  <c r="V1570" i="5" s="1"/>
  <c r="E1570" i="5" s="1"/>
  <c r="X1570" i="5" s="1"/>
  <c r="C1571" i="5"/>
  <c r="V1571" i="5" s="1"/>
  <c r="E1571" i="5" s="1"/>
  <c r="X1571" i="5" s="1"/>
  <c r="C1572" i="5"/>
  <c r="C1573" i="5"/>
  <c r="C1574" i="5"/>
  <c r="C1575" i="5"/>
  <c r="V1575" i="5" s="1"/>
  <c r="E1575" i="5" s="1"/>
  <c r="X1575" i="5" s="1"/>
  <c r="C1576" i="5"/>
  <c r="C1577" i="5"/>
  <c r="C1578" i="5"/>
  <c r="C1579" i="5"/>
  <c r="V1579" i="5" s="1"/>
  <c r="E1579" i="5" s="1"/>
  <c r="X1579" i="5" s="1"/>
  <c r="C1580" i="5"/>
  <c r="C1581" i="5"/>
  <c r="V1581" i="5" s="1"/>
  <c r="E1581" i="5" s="1"/>
  <c r="X1581" i="5" s="1"/>
  <c r="C1582" i="5"/>
  <c r="V1582" i="5" s="1"/>
  <c r="E1582" i="5" s="1"/>
  <c r="X1582" i="5" s="1"/>
  <c r="C1583" i="5"/>
  <c r="V1583" i="5" s="1"/>
  <c r="E1583" i="5" s="1"/>
  <c r="X1583" i="5" s="1"/>
  <c r="C1584" i="5"/>
  <c r="C1585" i="5"/>
  <c r="V1585" i="5" s="1"/>
  <c r="E1585" i="5" s="1"/>
  <c r="X1585" i="5" s="1"/>
  <c r="C1586" i="5"/>
  <c r="C1587" i="5"/>
  <c r="V1587" i="5" s="1"/>
  <c r="E1587" i="5" s="1"/>
  <c r="X1587" i="5" s="1"/>
  <c r="C1588" i="5"/>
  <c r="C1589" i="5"/>
  <c r="C1590" i="5"/>
  <c r="C1591" i="5"/>
  <c r="V1591" i="5" s="1"/>
  <c r="E1591" i="5" s="1"/>
  <c r="X1591" i="5" s="1"/>
  <c r="C1592" i="5"/>
  <c r="C1593" i="5"/>
  <c r="C1594" i="5"/>
  <c r="V1594" i="5" s="1"/>
  <c r="E1594" i="5" s="1"/>
  <c r="X1594" i="5" s="1"/>
  <c r="C1595" i="5"/>
  <c r="V1595" i="5" s="1"/>
  <c r="E1595" i="5" s="1"/>
  <c r="X1595" i="5" s="1"/>
  <c r="C1596" i="5"/>
  <c r="C1597" i="5"/>
  <c r="C1598" i="5"/>
  <c r="C1599" i="5"/>
  <c r="V1599" i="5" s="1"/>
  <c r="E1599" i="5" s="1"/>
  <c r="X1599" i="5" s="1"/>
  <c r="C1600" i="5"/>
  <c r="C1601" i="5"/>
  <c r="C1602" i="5"/>
  <c r="C1603" i="5"/>
  <c r="C1604" i="5"/>
  <c r="C1605" i="5"/>
  <c r="C1606" i="5"/>
  <c r="V1606" i="5" s="1"/>
  <c r="E1606" i="5" s="1"/>
  <c r="X1606" i="5" s="1"/>
  <c r="C1607" i="5"/>
  <c r="V1607" i="5" s="1"/>
  <c r="C1608" i="5"/>
  <c r="C1609" i="5"/>
  <c r="C1610" i="5"/>
  <c r="V1610" i="5" s="1"/>
  <c r="E1610" i="5" s="1"/>
  <c r="X1610" i="5" s="1"/>
  <c r="C1611" i="5"/>
  <c r="V1611" i="5" s="1"/>
  <c r="E1611" i="5" s="1"/>
  <c r="X1611" i="5" s="1"/>
  <c r="C1612" i="5"/>
  <c r="C1613" i="5"/>
  <c r="C1614" i="5"/>
  <c r="C1615" i="5"/>
  <c r="C1616" i="5"/>
  <c r="C1617" i="5"/>
  <c r="V1617" i="5" s="1"/>
  <c r="C1618" i="5"/>
  <c r="V1618" i="5" s="1"/>
  <c r="E1618" i="5" s="1"/>
  <c r="X1618" i="5" s="1"/>
  <c r="C1619" i="5"/>
  <c r="V1619" i="5" s="1"/>
  <c r="E1619" i="5" s="1"/>
  <c r="X1619" i="5" s="1"/>
  <c r="C1620" i="5"/>
  <c r="C1621" i="5"/>
  <c r="V1621" i="5" s="1"/>
  <c r="E1621" i="5" s="1"/>
  <c r="X1621" i="5" s="1"/>
  <c r="C1622" i="5"/>
  <c r="C1623" i="5"/>
  <c r="V1623" i="5" s="1"/>
  <c r="E1623" i="5" s="1"/>
  <c r="X1623" i="5" s="1"/>
  <c r="C1624" i="5"/>
  <c r="C1625" i="5"/>
  <c r="C1626" i="5"/>
  <c r="C1627" i="5"/>
  <c r="V1627" i="5" s="1"/>
  <c r="C1628" i="5"/>
  <c r="C1629" i="5"/>
  <c r="C1630" i="5"/>
  <c r="V1630" i="5" s="1"/>
  <c r="E1630" i="5" s="1"/>
  <c r="X1630" i="5" s="1"/>
  <c r="C1631" i="5"/>
  <c r="V1631" i="5" s="1"/>
  <c r="E1631" i="5" s="1"/>
  <c r="X1631" i="5" s="1"/>
  <c r="C1632" i="5"/>
  <c r="C1633" i="5"/>
  <c r="C1634" i="5"/>
  <c r="V1634" i="5" s="1"/>
  <c r="E1634" i="5" s="1"/>
  <c r="X1634" i="5" s="1"/>
  <c r="C1635" i="5"/>
  <c r="C1636" i="5"/>
  <c r="C1637" i="5"/>
  <c r="C1638" i="5"/>
  <c r="C1639" i="5"/>
  <c r="V1639" i="5" s="1"/>
  <c r="E1639" i="5" s="1"/>
  <c r="X1639" i="5" s="1"/>
  <c r="C1640" i="5"/>
  <c r="C1641" i="5"/>
  <c r="C1642" i="5"/>
  <c r="V1642" i="5" s="1"/>
  <c r="E1642" i="5" s="1"/>
  <c r="X1642" i="5" s="1"/>
  <c r="C1643" i="5"/>
  <c r="V1643" i="5" s="1"/>
  <c r="C1644" i="5"/>
  <c r="C1645" i="5"/>
  <c r="V1645" i="5" s="1"/>
  <c r="E1645" i="5" s="1"/>
  <c r="X1645" i="5" s="1"/>
  <c r="C1646" i="5"/>
  <c r="V1646" i="5" s="1"/>
  <c r="E1646" i="5" s="1"/>
  <c r="X1646" i="5" s="1"/>
  <c r="C1647" i="5"/>
  <c r="V1647" i="5" s="1"/>
  <c r="E1647" i="5" s="1"/>
  <c r="X1647" i="5" s="1"/>
  <c r="C1648" i="5"/>
  <c r="C1649" i="5"/>
  <c r="C1650" i="5"/>
  <c r="C1651" i="5"/>
  <c r="V1651" i="5" s="1"/>
  <c r="C1652" i="5"/>
  <c r="C1653" i="5"/>
  <c r="V1653" i="5" s="1"/>
  <c r="E1653" i="5" s="1"/>
  <c r="X1653" i="5" s="1"/>
  <c r="C1654" i="5"/>
  <c r="V1654" i="5" s="1"/>
  <c r="E1654" i="5" s="1"/>
  <c r="X1654" i="5" s="1"/>
  <c r="C1655" i="5"/>
  <c r="V1655" i="5" s="1"/>
  <c r="C1656" i="5"/>
  <c r="C1657" i="5"/>
  <c r="V1657" i="5" s="1"/>
  <c r="E1657" i="5" s="1"/>
  <c r="X1657" i="5" s="1"/>
  <c r="C1658" i="5"/>
  <c r="V1658" i="5" s="1"/>
  <c r="E1658" i="5" s="1"/>
  <c r="X1658" i="5" s="1"/>
  <c r="C1659" i="5"/>
  <c r="V1659" i="5" s="1"/>
  <c r="E1659" i="5" s="1"/>
  <c r="X1659" i="5" s="1"/>
  <c r="C1660" i="5"/>
  <c r="C1661" i="5"/>
  <c r="C1662" i="5"/>
  <c r="C1663" i="5"/>
  <c r="V1663" i="5" s="1"/>
  <c r="E1663" i="5" s="1"/>
  <c r="X1663" i="5" s="1"/>
  <c r="C1664" i="5"/>
  <c r="C1665" i="5"/>
  <c r="V1665" i="5" s="1"/>
  <c r="C1666" i="5"/>
  <c r="C1667" i="5"/>
  <c r="V1667" i="5" s="1"/>
  <c r="E1667" i="5" s="1"/>
  <c r="X1667" i="5" s="1"/>
  <c r="C1668" i="5"/>
  <c r="C1669" i="5"/>
  <c r="C1670" i="5"/>
  <c r="V1670" i="5" s="1"/>
  <c r="E1670" i="5" s="1"/>
  <c r="X1670" i="5" s="1"/>
  <c r="C1671" i="5"/>
  <c r="V1671" i="5" s="1"/>
  <c r="E1671" i="5" s="1"/>
  <c r="X1671" i="5" s="1"/>
  <c r="C1672" i="5"/>
  <c r="C1673" i="5"/>
  <c r="C1674" i="5"/>
  <c r="C1675" i="5"/>
  <c r="C1676" i="5"/>
  <c r="C1677" i="5"/>
  <c r="C1678" i="5"/>
  <c r="V1678" i="5" s="1"/>
  <c r="C1679" i="5"/>
  <c r="V1679" i="5" s="1"/>
  <c r="E1679" i="5" s="1"/>
  <c r="X1679" i="5" s="1"/>
  <c r="C1680" i="5"/>
  <c r="C1681" i="5"/>
  <c r="C1682" i="5"/>
  <c r="V1682" i="5" s="1"/>
  <c r="E1682" i="5" s="1"/>
  <c r="X1682" i="5" s="1"/>
  <c r="C1683" i="5"/>
  <c r="V1683" i="5" s="1"/>
  <c r="E1683" i="5" s="1"/>
  <c r="X1683" i="5" s="1"/>
  <c r="C1684" i="5"/>
  <c r="C1685" i="5"/>
  <c r="C1686" i="5"/>
  <c r="C1687" i="5"/>
  <c r="V1687" i="5" s="1"/>
  <c r="E1687" i="5" s="1"/>
  <c r="X1687" i="5" s="1"/>
  <c r="C1688" i="5"/>
  <c r="C1689" i="5"/>
  <c r="C1690" i="5"/>
  <c r="V1690" i="5" s="1"/>
  <c r="E1690" i="5" s="1"/>
  <c r="X1690" i="5" s="1"/>
  <c r="C1691" i="5"/>
  <c r="V1691" i="5" s="1"/>
  <c r="E1691" i="5" s="1"/>
  <c r="X1691" i="5" s="1"/>
  <c r="C1692" i="5"/>
  <c r="C1693" i="5"/>
  <c r="C1694" i="5"/>
  <c r="C1695" i="5"/>
  <c r="V1695" i="5" s="1"/>
  <c r="E1695" i="5" s="1"/>
  <c r="X1695" i="5" s="1"/>
  <c r="C1696" i="5"/>
  <c r="C1697" i="5"/>
  <c r="C1698" i="5"/>
  <c r="C1699" i="5"/>
  <c r="C1700" i="5"/>
  <c r="C1701" i="5"/>
  <c r="V1701" i="5" s="1"/>
  <c r="E1701" i="5" s="1"/>
  <c r="X1701" i="5" s="1"/>
  <c r="C1702" i="5"/>
  <c r="V1702" i="5" s="1"/>
  <c r="E1702" i="5" s="1"/>
  <c r="X1702" i="5" s="1"/>
  <c r="C1703" i="5"/>
  <c r="V1703" i="5" s="1"/>
  <c r="E1703" i="5" s="1"/>
  <c r="X1703" i="5" s="1"/>
  <c r="C1704" i="5"/>
  <c r="C1705" i="5"/>
  <c r="C1706" i="5"/>
  <c r="C1707" i="5"/>
  <c r="V1707" i="5" s="1"/>
  <c r="E1707" i="5" s="1"/>
  <c r="X1707" i="5" s="1"/>
  <c r="C1708" i="5"/>
  <c r="C1709" i="5"/>
  <c r="C1710" i="5"/>
  <c r="C1711" i="5"/>
  <c r="C1712" i="5"/>
  <c r="C1713" i="5"/>
  <c r="C1714" i="5"/>
  <c r="AB1714" i="5" s="1"/>
  <c r="C1715" i="5"/>
  <c r="V1715" i="5" s="1"/>
  <c r="E1715" i="5" s="1"/>
  <c r="X1715" i="5" s="1"/>
  <c r="C1716" i="5"/>
  <c r="C1717" i="5"/>
  <c r="C1718" i="5"/>
  <c r="V1718" i="5" s="1"/>
  <c r="E1718" i="5" s="1"/>
  <c r="X1718" i="5" s="1"/>
  <c r="C1719" i="5"/>
  <c r="V1719" i="5" s="1"/>
  <c r="E1719" i="5" s="1"/>
  <c r="X1719" i="5" s="1"/>
  <c r="C1720" i="5"/>
  <c r="C1721" i="5"/>
  <c r="C1722" i="5"/>
  <c r="C1723" i="5"/>
  <c r="C1724" i="5"/>
  <c r="C1725" i="5"/>
  <c r="V1725" i="5" s="1"/>
  <c r="E1725" i="5" s="1"/>
  <c r="X1725" i="5" s="1"/>
  <c r="C1726" i="5"/>
  <c r="V1726" i="5" s="1"/>
  <c r="E1726" i="5" s="1"/>
  <c r="X1726" i="5" s="1"/>
  <c r="C1727" i="5"/>
  <c r="V1727" i="5" s="1"/>
  <c r="E1727" i="5" s="1"/>
  <c r="X1727" i="5" s="1"/>
  <c r="C1728" i="5"/>
  <c r="C1729" i="5"/>
  <c r="V1729" i="5" s="1"/>
  <c r="E1729" i="5" s="1"/>
  <c r="X1729" i="5" s="1"/>
  <c r="C1730" i="5"/>
  <c r="C1731" i="5"/>
  <c r="V1731" i="5" s="1"/>
  <c r="E1731" i="5" s="1"/>
  <c r="X1731" i="5" s="1"/>
  <c r="C1732" i="5"/>
  <c r="C1733" i="5"/>
  <c r="C1734" i="5"/>
  <c r="C1735" i="5"/>
  <c r="C1736" i="5"/>
  <c r="C1737" i="5"/>
  <c r="V1737" i="5" s="1"/>
  <c r="E1737" i="5" s="1"/>
  <c r="X1737" i="5" s="1"/>
  <c r="C1738" i="5"/>
  <c r="V1738" i="5" s="1"/>
  <c r="E1738" i="5" s="1"/>
  <c r="X1738" i="5" s="1"/>
  <c r="C1739" i="5"/>
  <c r="V1739" i="5" s="1"/>
  <c r="E1739" i="5" s="1"/>
  <c r="X1739" i="5" s="1"/>
  <c r="C1740" i="5"/>
  <c r="C1741" i="5"/>
  <c r="C1742" i="5"/>
  <c r="V1742" i="5" s="1"/>
  <c r="E1742" i="5" s="1"/>
  <c r="X1742" i="5" s="1"/>
  <c r="C1743" i="5"/>
  <c r="C1744" i="5"/>
  <c r="C1745" i="5"/>
  <c r="C1746" i="5"/>
  <c r="C1747" i="5"/>
  <c r="C1748" i="5"/>
  <c r="C1749" i="5"/>
  <c r="V1749" i="5" s="1"/>
  <c r="E1749" i="5" s="1"/>
  <c r="X1749" i="5" s="1"/>
  <c r="C1750" i="5"/>
  <c r="V1750" i="5" s="1"/>
  <c r="E1750" i="5" s="1"/>
  <c r="X1750" i="5" s="1"/>
  <c r="C1751" i="5"/>
  <c r="V1751" i="5" s="1"/>
  <c r="E1751" i="5" s="1"/>
  <c r="X1751" i="5" s="1"/>
  <c r="C1752" i="5"/>
  <c r="C1753" i="5"/>
  <c r="C1754" i="5"/>
  <c r="C1755" i="5"/>
  <c r="V1755" i="5" s="1"/>
  <c r="E1755" i="5" s="1"/>
  <c r="X1755" i="5" s="1"/>
  <c r="C1756" i="5"/>
  <c r="C1757" i="5"/>
  <c r="C1758" i="5"/>
  <c r="C1759" i="5"/>
  <c r="V1759" i="5" s="1"/>
  <c r="E1759" i="5" s="1"/>
  <c r="X1759" i="5" s="1"/>
  <c r="C1760" i="5"/>
  <c r="C1761" i="5"/>
  <c r="C1762" i="5"/>
  <c r="V1762" i="5" s="1"/>
  <c r="E1762" i="5" s="1"/>
  <c r="X1762" i="5" s="1"/>
  <c r="C1763" i="5"/>
  <c r="V1763" i="5" s="1"/>
  <c r="E1763" i="5" s="1"/>
  <c r="X1763" i="5" s="1"/>
  <c r="C1764" i="5"/>
  <c r="C1765" i="5"/>
  <c r="C1766" i="5"/>
  <c r="V1766" i="5" s="1"/>
  <c r="E1766" i="5" s="1"/>
  <c r="X1766" i="5" s="1"/>
  <c r="C1767" i="5"/>
  <c r="V1767" i="5" s="1"/>
  <c r="E1767" i="5" s="1"/>
  <c r="X1767" i="5" s="1"/>
  <c r="C1768" i="5"/>
  <c r="C1769" i="5"/>
  <c r="C1770" i="5"/>
  <c r="C1771" i="5"/>
  <c r="C1772" i="5"/>
  <c r="C1773" i="5"/>
  <c r="C1774" i="5"/>
  <c r="V1774" i="5" s="1"/>
  <c r="E1774" i="5" s="1"/>
  <c r="X1774" i="5" s="1"/>
  <c r="C1775" i="5"/>
  <c r="V1775" i="5" s="1"/>
  <c r="E1775" i="5" s="1"/>
  <c r="X1775" i="5" s="1"/>
  <c r="C1776" i="5"/>
  <c r="C1777" i="5"/>
  <c r="C1778" i="5"/>
  <c r="C1779" i="5"/>
  <c r="C1780" i="5"/>
  <c r="C1781" i="5"/>
  <c r="C1782" i="5"/>
  <c r="C1783" i="5"/>
  <c r="V1783" i="5" s="1"/>
  <c r="E1783" i="5" s="1"/>
  <c r="X1783" i="5" s="1"/>
  <c r="C1784" i="5"/>
  <c r="C1785" i="5"/>
  <c r="V1785" i="5" s="1"/>
  <c r="E1785" i="5" s="1"/>
  <c r="X1785" i="5" s="1"/>
  <c r="C1786" i="5"/>
  <c r="C1787" i="5"/>
  <c r="C1788" i="5"/>
  <c r="C1789" i="5"/>
  <c r="C1790" i="5"/>
  <c r="C1791" i="5"/>
  <c r="C1792" i="5"/>
  <c r="C1793" i="5"/>
  <c r="C1794" i="5"/>
  <c r="C1795" i="5"/>
  <c r="C1796" i="5"/>
  <c r="C1797" i="5"/>
  <c r="V1797" i="5" s="1"/>
  <c r="E1797" i="5" s="1"/>
  <c r="X1797" i="5" s="1"/>
  <c r="C1798" i="5"/>
  <c r="V1798" i="5" s="1"/>
  <c r="E1798" i="5" s="1"/>
  <c r="X1798" i="5" s="1"/>
  <c r="C1799" i="5"/>
  <c r="V1799" i="5" s="1"/>
  <c r="E1799" i="5" s="1"/>
  <c r="X1799" i="5" s="1"/>
  <c r="C1800" i="5"/>
  <c r="C1801" i="5"/>
  <c r="C1802" i="5"/>
  <c r="V1802" i="5" s="1"/>
  <c r="E1802" i="5" s="1"/>
  <c r="X1802" i="5" s="1"/>
  <c r="C1803" i="5"/>
  <c r="C1804" i="5"/>
  <c r="C1805" i="5"/>
  <c r="C1806" i="5"/>
  <c r="C1807" i="5"/>
  <c r="C1808" i="5"/>
  <c r="C1809" i="5"/>
  <c r="C1810" i="5"/>
  <c r="AB1810" i="5" s="1"/>
  <c r="C1811" i="5"/>
  <c r="V1811" i="5" s="1"/>
  <c r="E1811" i="5" s="1"/>
  <c r="X1811" i="5" s="1"/>
  <c r="C1812" i="5"/>
  <c r="C1813" i="5"/>
  <c r="V1813" i="5" s="1"/>
  <c r="C1814" i="5"/>
  <c r="C1815" i="5"/>
  <c r="V1815" i="5" s="1"/>
  <c r="E1815" i="5" s="1"/>
  <c r="X1815" i="5" s="1"/>
  <c r="C1816" i="5"/>
  <c r="C1817" i="5"/>
  <c r="C1818" i="5"/>
  <c r="C1819" i="5"/>
  <c r="V1819" i="5" s="1"/>
  <c r="E1819" i="5" s="1"/>
  <c r="X1819" i="5" s="1"/>
  <c r="C1820" i="5"/>
  <c r="C1821" i="5"/>
  <c r="C1822" i="5"/>
  <c r="V1822" i="5" s="1"/>
  <c r="E1822" i="5" s="1"/>
  <c r="X1822" i="5" s="1"/>
  <c r="C1823" i="5"/>
  <c r="V1823" i="5" s="1"/>
  <c r="E1823" i="5" s="1"/>
  <c r="X1823" i="5" s="1"/>
  <c r="C1824" i="5"/>
  <c r="C1825" i="5"/>
  <c r="C1826" i="5"/>
  <c r="V1826" i="5" s="1"/>
  <c r="E1826" i="5" s="1"/>
  <c r="X1826" i="5" s="1"/>
  <c r="C1827" i="5"/>
  <c r="V1827" i="5" s="1"/>
  <c r="E1827" i="5" s="1"/>
  <c r="X1827" i="5" s="1"/>
  <c r="C1828" i="5"/>
  <c r="C1829" i="5"/>
  <c r="C1830" i="5"/>
  <c r="C1831" i="5"/>
  <c r="C1832" i="5"/>
  <c r="C1833" i="5"/>
  <c r="C1834" i="5"/>
  <c r="V1834" i="5" s="1"/>
  <c r="E1834" i="5" s="1"/>
  <c r="X1834" i="5" s="1"/>
  <c r="C1835" i="5"/>
  <c r="V1835" i="5" s="1"/>
  <c r="E1835" i="5" s="1"/>
  <c r="X1835" i="5" s="1"/>
  <c r="C1836" i="5"/>
  <c r="C1837" i="5"/>
  <c r="C1838" i="5"/>
  <c r="C1839" i="5"/>
  <c r="V1839" i="5" s="1"/>
  <c r="E1839" i="5" s="1"/>
  <c r="X1839" i="5" s="1"/>
  <c r="C1840" i="5"/>
  <c r="C1841" i="5"/>
  <c r="C1842" i="5"/>
  <c r="C1843" i="5"/>
  <c r="C1844" i="5"/>
  <c r="C1845" i="5"/>
  <c r="C1846" i="5"/>
  <c r="V1846" i="5" s="1"/>
  <c r="E1846" i="5" s="1"/>
  <c r="X1846" i="5" s="1"/>
  <c r="C1847" i="5"/>
  <c r="V1847" i="5" s="1"/>
  <c r="E1847" i="5" s="1"/>
  <c r="X1847" i="5" s="1"/>
  <c r="C1848" i="5"/>
  <c r="C1849" i="5"/>
  <c r="C1850" i="5"/>
  <c r="C1851" i="5"/>
  <c r="C1852" i="5"/>
  <c r="C1853" i="5"/>
  <c r="C1854" i="5"/>
  <c r="C1855" i="5"/>
  <c r="C1856" i="5"/>
  <c r="C1857" i="5"/>
  <c r="V1857" i="5" s="1"/>
  <c r="E1857" i="5" s="1"/>
  <c r="X1857" i="5" s="1"/>
  <c r="C1858" i="5"/>
  <c r="V1858" i="5" s="1"/>
  <c r="E1858" i="5" s="1"/>
  <c r="X1858" i="5" s="1"/>
  <c r="C1859" i="5"/>
  <c r="V1859" i="5" s="1"/>
  <c r="E1859" i="5" s="1"/>
  <c r="X1859" i="5" s="1"/>
  <c r="C1860" i="5"/>
  <c r="C1861" i="5"/>
  <c r="C1862" i="5"/>
  <c r="V1862" i="5" s="1"/>
  <c r="E1862" i="5" s="1"/>
  <c r="X1862" i="5" s="1"/>
  <c r="C1863" i="5"/>
  <c r="V1863" i="5" s="1"/>
  <c r="E1863" i="5" s="1"/>
  <c r="X1863" i="5" s="1"/>
  <c r="C1864" i="5"/>
  <c r="C1865" i="5"/>
  <c r="C1866" i="5"/>
  <c r="C1867" i="5"/>
  <c r="C1868" i="5"/>
  <c r="C1869" i="5"/>
  <c r="V1869" i="5" s="1"/>
  <c r="E1869" i="5" s="1"/>
  <c r="X1869" i="5" s="1"/>
  <c r="C1870" i="5"/>
  <c r="V1870" i="5" s="1"/>
  <c r="E1870" i="5" s="1"/>
  <c r="X1870" i="5" s="1"/>
  <c r="C1871" i="5"/>
  <c r="V1871" i="5" s="1"/>
  <c r="E1871" i="5" s="1"/>
  <c r="X1871" i="5" s="1"/>
  <c r="C1872" i="5"/>
  <c r="C1873" i="5"/>
  <c r="C1874" i="5"/>
  <c r="V1874" i="5" s="1"/>
  <c r="E1874" i="5" s="1"/>
  <c r="X1874" i="5" s="1"/>
  <c r="C1875" i="5"/>
  <c r="C1876" i="5"/>
  <c r="C1877" i="5"/>
  <c r="C1878" i="5"/>
  <c r="C1879" i="5"/>
  <c r="C1880" i="5"/>
  <c r="C1881" i="5"/>
  <c r="V1881" i="5" s="1"/>
  <c r="E1881" i="5" s="1"/>
  <c r="X1881" i="5" s="1"/>
  <c r="C1882" i="5"/>
  <c r="V1882" i="5" s="1"/>
  <c r="E1882" i="5" s="1"/>
  <c r="X1882" i="5" s="1"/>
  <c r="C1883" i="5"/>
  <c r="C1884" i="5"/>
  <c r="C1885" i="5"/>
  <c r="C1886" i="5"/>
  <c r="C1887" i="5"/>
  <c r="C1888" i="5"/>
  <c r="C1889" i="5"/>
  <c r="C1890" i="5"/>
  <c r="C1891" i="5"/>
  <c r="V1891" i="5" s="1"/>
  <c r="E1891" i="5" s="1"/>
  <c r="X1891" i="5" s="1"/>
  <c r="C1892" i="5"/>
  <c r="C1893" i="5"/>
  <c r="C1894" i="5"/>
  <c r="V1894" i="5" s="1"/>
  <c r="E1894" i="5" s="1"/>
  <c r="X1894" i="5" s="1"/>
  <c r="C1895" i="5"/>
  <c r="V1895" i="5" s="1"/>
  <c r="E1895" i="5" s="1"/>
  <c r="X1895" i="5" s="1"/>
  <c r="C1896" i="5"/>
  <c r="C1897" i="5"/>
  <c r="C1898" i="5"/>
  <c r="C1899" i="5"/>
  <c r="V1899" i="5" s="1"/>
  <c r="E1899" i="5" s="1"/>
  <c r="X1899" i="5" s="1"/>
  <c r="C1900" i="5"/>
  <c r="C1901" i="5"/>
  <c r="C1902" i="5"/>
  <c r="C1903" i="5"/>
  <c r="C1904" i="5"/>
  <c r="C1905" i="5"/>
  <c r="V1905" i="5" s="1"/>
  <c r="E1905" i="5" s="1"/>
  <c r="X1905" i="5" s="1"/>
  <c r="C1906" i="5"/>
  <c r="V1906" i="5" s="1"/>
  <c r="E1906" i="5" s="1"/>
  <c r="X1906" i="5" s="1"/>
  <c r="C1907" i="5"/>
  <c r="V1907" i="5" s="1"/>
  <c r="E1907" i="5" s="1"/>
  <c r="X1907" i="5" s="1"/>
  <c r="C1908" i="5"/>
  <c r="C1909" i="5"/>
  <c r="C1910" i="5"/>
  <c r="V1910" i="5" s="1"/>
  <c r="E1910" i="5" s="1"/>
  <c r="X1910" i="5" s="1"/>
  <c r="C1911" i="5"/>
  <c r="C1912" i="5"/>
  <c r="C1913" i="5"/>
  <c r="C1914" i="5"/>
  <c r="C1915" i="5"/>
  <c r="V1915" i="5" s="1"/>
  <c r="E1915" i="5" s="1"/>
  <c r="X1915" i="5" s="1"/>
  <c r="C1916" i="5"/>
  <c r="C1917" i="5"/>
  <c r="V1917" i="5" s="1"/>
  <c r="E1917" i="5" s="1"/>
  <c r="X1917" i="5" s="1"/>
  <c r="C1918" i="5"/>
  <c r="V1918" i="5" s="1"/>
  <c r="C1919" i="5"/>
  <c r="V1919" i="5" s="1"/>
  <c r="E1919" i="5" s="1"/>
  <c r="X1919" i="5" s="1"/>
  <c r="C1920" i="5"/>
  <c r="V1920" i="5" s="1"/>
  <c r="E1920" i="5" s="1"/>
  <c r="X1920" i="5" s="1"/>
  <c r="C1921" i="5"/>
  <c r="C1922" i="5"/>
  <c r="V1922" i="5" s="1"/>
  <c r="E1922" i="5" s="1"/>
  <c r="X1922" i="5" s="1"/>
  <c r="C1923" i="5"/>
  <c r="C1924" i="5"/>
  <c r="C1925" i="5"/>
  <c r="C1926" i="5"/>
  <c r="C1927" i="5"/>
  <c r="V1927" i="5" s="1"/>
  <c r="E1927" i="5" s="1"/>
  <c r="X1927" i="5" s="1"/>
  <c r="C1928" i="5"/>
  <c r="C1929" i="5"/>
  <c r="C1930" i="5"/>
  <c r="V1930" i="5" s="1"/>
  <c r="E1930" i="5" s="1"/>
  <c r="X1930" i="5" s="1"/>
  <c r="C1931" i="5"/>
  <c r="AB1931" i="5" s="1"/>
  <c r="C1932" i="5"/>
  <c r="C1933" i="5"/>
  <c r="C1934" i="5"/>
  <c r="V1934" i="5" s="1"/>
  <c r="E1934" i="5" s="1"/>
  <c r="X1934" i="5" s="1"/>
  <c r="C1935" i="5"/>
  <c r="V1935" i="5" s="1"/>
  <c r="E1935" i="5" s="1"/>
  <c r="X1935" i="5" s="1"/>
  <c r="C1936" i="5"/>
  <c r="C1937" i="5"/>
  <c r="C1938" i="5"/>
  <c r="C1939" i="5"/>
  <c r="C1940" i="5"/>
  <c r="C1941" i="5"/>
  <c r="C1942" i="5"/>
  <c r="V1942" i="5" s="1"/>
  <c r="E1942" i="5" s="1"/>
  <c r="X1942" i="5" s="1"/>
  <c r="C1943" i="5"/>
  <c r="V1943" i="5" s="1"/>
  <c r="E1943" i="5" s="1"/>
  <c r="X1943" i="5" s="1"/>
  <c r="C1944" i="5"/>
  <c r="V1944" i="5" s="1"/>
  <c r="C1945" i="5"/>
  <c r="C1946" i="5"/>
  <c r="V1946" i="5" s="1"/>
  <c r="E1946" i="5" s="1"/>
  <c r="X1946" i="5" s="1"/>
  <c r="C1947" i="5"/>
  <c r="V1947" i="5" s="1"/>
  <c r="C1948" i="5"/>
  <c r="C1949" i="5"/>
  <c r="C1950" i="5"/>
  <c r="C1951" i="5"/>
  <c r="V1951" i="5" s="1"/>
  <c r="E1951" i="5" s="1"/>
  <c r="X1951" i="5" s="1"/>
  <c r="C1952" i="5"/>
  <c r="C1953" i="5"/>
  <c r="V1953" i="5" s="1"/>
  <c r="E1953" i="5" s="1"/>
  <c r="X1953" i="5" s="1"/>
  <c r="C1954" i="5"/>
  <c r="V1954" i="5" s="1"/>
  <c r="E1954" i="5" s="1"/>
  <c r="X1954" i="5" s="1"/>
  <c r="C1955" i="5"/>
  <c r="C1956" i="5"/>
  <c r="C1957" i="5"/>
  <c r="C1958" i="5"/>
  <c r="C1959" i="5"/>
  <c r="C1960" i="5"/>
  <c r="C1961" i="5"/>
  <c r="C1962" i="5"/>
  <c r="C1963" i="5"/>
  <c r="C1964" i="5"/>
  <c r="C1965" i="5"/>
  <c r="V1965" i="5" s="1"/>
  <c r="E1965" i="5" s="1"/>
  <c r="X1965" i="5" s="1"/>
  <c r="C1966" i="5"/>
  <c r="V1966" i="5" s="1"/>
  <c r="E1966" i="5" s="1"/>
  <c r="X1966" i="5" s="1"/>
  <c r="C1967" i="5"/>
  <c r="V1967" i="5" s="1"/>
  <c r="E1967" i="5" s="1"/>
  <c r="X1967" i="5" s="1"/>
  <c r="C1968" i="5"/>
  <c r="V1968" i="5" s="1"/>
  <c r="C1969" i="5"/>
  <c r="C1970" i="5"/>
  <c r="V1970" i="5" s="1"/>
  <c r="E1970" i="5" s="1"/>
  <c r="X1970" i="5" s="1"/>
  <c r="C1971" i="5"/>
  <c r="C1972" i="5"/>
  <c r="C1973" i="5"/>
  <c r="C1974" i="5"/>
  <c r="C1975" i="5"/>
  <c r="V1975" i="5" s="1"/>
  <c r="C1976" i="5"/>
  <c r="C1977" i="5"/>
  <c r="C1978" i="5"/>
  <c r="V1978" i="5" s="1"/>
  <c r="E1978" i="5" s="1"/>
  <c r="X1978" i="5" s="1"/>
  <c r="C1979" i="5"/>
  <c r="V1979" i="5" s="1"/>
  <c r="E1979" i="5" s="1"/>
  <c r="X1979" i="5" s="1"/>
  <c r="C1980" i="5"/>
  <c r="C1981" i="5"/>
  <c r="C1982" i="5"/>
  <c r="V1982" i="5" s="1"/>
  <c r="E1982" i="5" s="1"/>
  <c r="X1982" i="5" s="1"/>
  <c r="C1983" i="5"/>
  <c r="V1983" i="5" s="1"/>
  <c r="C1984" i="5"/>
  <c r="C1985" i="5"/>
  <c r="C1986" i="5"/>
  <c r="C1987" i="5"/>
  <c r="V1987" i="5" s="1"/>
  <c r="E1987" i="5" s="1"/>
  <c r="X1987" i="5" s="1"/>
  <c r="C1988" i="5"/>
  <c r="C1989" i="5"/>
  <c r="C1990" i="5"/>
  <c r="AB1990" i="5" s="1"/>
  <c r="C1991" i="5"/>
  <c r="V1991" i="5" s="1"/>
  <c r="E1991" i="5" s="1"/>
  <c r="X1991" i="5" s="1"/>
  <c r="C1992" i="5"/>
  <c r="C1993" i="5"/>
  <c r="V1993" i="5" s="1"/>
  <c r="E1993" i="5" s="1"/>
  <c r="X1993" i="5" s="1"/>
  <c r="C1994" i="5"/>
  <c r="V1994" i="5" s="1"/>
  <c r="E1994" i="5" s="1"/>
  <c r="X1994" i="5" s="1"/>
  <c r="C1995" i="5"/>
  <c r="C1996" i="5"/>
  <c r="C1997" i="5"/>
  <c r="C1998" i="5"/>
  <c r="C1999" i="5"/>
  <c r="V1999" i="5" s="1"/>
  <c r="E1999" i="5" s="1"/>
  <c r="X1999" i="5" s="1"/>
  <c r="C2000" i="5"/>
  <c r="C2001" i="5"/>
  <c r="C2002" i="5"/>
  <c r="V2002" i="5" s="1"/>
  <c r="E2002" i="5" s="1"/>
  <c r="X2002" i="5" s="1"/>
  <c r="C2003" i="5"/>
  <c r="V2003" i="5" s="1"/>
  <c r="E2003" i="5" s="1"/>
  <c r="X2003" i="5" s="1"/>
  <c r="C2004" i="5"/>
  <c r="C2005" i="5"/>
  <c r="C2006" i="5"/>
  <c r="V2006" i="5" s="1"/>
  <c r="E2006" i="5" s="1"/>
  <c r="X2006" i="5" s="1"/>
  <c r="C2007" i="5"/>
  <c r="V2007" i="5" s="1"/>
  <c r="E2007" i="5" s="1"/>
  <c r="X2007" i="5" s="1"/>
  <c r="C2008" i="5"/>
  <c r="C2009" i="5"/>
  <c r="C2010" i="5"/>
  <c r="C2011" i="5"/>
  <c r="C2012" i="5"/>
  <c r="C2013" i="5"/>
  <c r="V2013" i="5" s="1"/>
  <c r="E2013" i="5" s="1"/>
  <c r="X2013" i="5" s="1"/>
  <c r="C2014" i="5"/>
  <c r="V2014" i="5" s="1"/>
  <c r="E2014" i="5" s="1"/>
  <c r="X2014" i="5" s="1"/>
  <c r="C2015" i="5"/>
  <c r="V2015" i="5" s="1"/>
  <c r="E2015" i="5" s="1"/>
  <c r="X2015" i="5" s="1"/>
  <c r="C2016" i="5"/>
  <c r="C2017" i="5"/>
  <c r="C2018" i="5"/>
  <c r="V2018" i="5" s="1"/>
  <c r="E2018" i="5" s="1"/>
  <c r="X2018" i="5" s="1"/>
  <c r="C2019" i="5"/>
  <c r="V2019" i="5" s="1"/>
  <c r="E2019" i="5" s="1"/>
  <c r="X2019" i="5" s="1"/>
  <c r="C2020" i="5"/>
  <c r="C2021" i="5"/>
  <c r="C2022" i="5"/>
  <c r="C2023" i="5"/>
  <c r="C2024" i="5"/>
  <c r="C2025" i="5"/>
  <c r="V2025" i="5" s="1"/>
  <c r="E2025" i="5" s="1"/>
  <c r="X2025" i="5" s="1"/>
  <c r="C2026" i="5"/>
  <c r="V2026" i="5" s="1"/>
  <c r="E2026" i="5" s="1"/>
  <c r="X2026" i="5" s="1"/>
  <c r="C2027" i="5"/>
  <c r="C2028" i="5"/>
  <c r="C2029" i="5"/>
  <c r="C2030" i="5"/>
  <c r="V2030" i="5" s="1"/>
  <c r="E2030" i="5" s="1"/>
  <c r="X2030" i="5" s="1"/>
  <c r="C2031" i="5"/>
  <c r="V2031" i="5" s="1"/>
  <c r="E2031" i="5" s="1"/>
  <c r="X2031" i="5" s="1"/>
  <c r="C2032" i="5"/>
  <c r="C2033" i="5"/>
  <c r="C2034" i="5"/>
  <c r="C2035" i="5"/>
  <c r="C2036" i="5"/>
  <c r="C2037" i="5"/>
  <c r="C2038" i="5"/>
  <c r="V2038" i="5" s="1"/>
  <c r="C2039" i="5"/>
  <c r="V2039" i="5" s="1"/>
  <c r="E2039" i="5" s="1"/>
  <c r="X2039" i="5" s="1"/>
  <c r="C2040" i="5"/>
  <c r="C2041" i="5"/>
  <c r="C2042" i="5"/>
  <c r="C2043" i="5"/>
  <c r="C2044" i="5"/>
  <c r="C2045" i="5"/>
  <c r="C2046" i="5"/>
  <c r="C2047" i="5"/>
  <c r="C2048" i="5"/>
  <c r="C2049" i="5"/>
  <c r="C2050" i="5"/>
  <c r="V2050" i="5" s="1"/>
  <c r="E2050" i="5" s="1"/>
  <c r="X2050" i="5" s="1"/>
  <c r="C2051" i="5"/>
  <c r="V2051" i="5" s="1"/>
  <c r="C2052" i="5"/>
  <c r="V2052" i="5" s="1"/>
  <c r="C2053" i="5"/>
  <c r="C2054" i="5"/>
  <c r="V2054" i="5" s="1"/>
  <c r="E2054" i="5" s="1"/>
  <c r="X2054" i="5" s="1"/>
  <c r="C2055" i="5"/>
  <c r="V2055" i="5" s="1"/>
  <c r="E2055" i="5" s="1"/>
  <c r="X2055" i="5" s="1"/>
  <c r="C2056" i="5"/>
  <c r="C2057" i="5"/>
  <c r="C2058" i="5"/>
  <c r="C2059" i="5"/>
  <c r="V2059" i="5" s="1"/>
  <c r="E2059" i="5" s="1"/>
  <c r="X2059" i="5" s="1"/>
  <c r="C2060" i="5"/>
  <c r="C2061" i="5"/>
  <c r="V2061" i="5" s="1"/>
  <c r="E2061" i="5" s="1"/>
  <c r="X2061" i="5" s="1"/>
  <c r="C2062" i="5"/>
  <c r="V2062" i="5" s="1"/>
  <c r="E2062" i="5" s="1"/>
  <c r="X2062" i="5" s="1"/>
  <c r="C2063" i="5"/>
  <c r="V2063" i="5" s="1"/>
  <c r="E2063" i="5" s="1"/>
  <c r="X2063" i="5" s="1"/>
  <c r="C2064" i="5"/>
  <c r="C2065" i="5"/>
  <c r="C2066" i="5"/>
  <c r="C2067" i="5"/>
  <c r="V2067" i="5" s="1"/>
  <c r="E2067" i="5" s="1"/>
  <c r="X2067" i="5" s="1"/>
  <c r="C2068" i="5"/>
  <c r="C2069" i="5"/>
  <c r="C2070" i="5"/>
  <c r="C2071" i="5"/>
  <c r="V2071" i="5" s="1"/>
  <c r="E2071" i="5" s="1"/>
  <c r="X2071" i="5" s="1"/>
  <c r="C2072" i="5"/>
  <c r="C2073" i="5"/>
  <c r="V2073" i="5" s="1"/>
  <c r="E2073" i="5" s="1"/>
  <c r="X2073" i="5" s="1"/>
  <c r="C2074" i="5"/>
  <c r="AB2074" i="5" s="1"/>
  <c r="C2075" i="5"/>
  <c r="V2075" i="5" s="1"/>
  <c r="E2075" i="5" s="1"/>
  <c r="X2075" i="5" s="1"/>
  <c r="C2076" i="5"/>
  <c r="C2077" i="5"/>
  <c r="V2077" i="5" s="1"/>
  <c r="E2077" i="5" s="1"/>
  <c r="X2077" i="5" s="1"/>
  <c r="C2078" i="5"/>
  <c r="V2078" i="5" s="1"/>
  <c r="E2078" i="5" s="1"/>
  <c r="X2078" i="5" s="1"/>
  <c r="C2079" i="5"/>
  <c r="C2080" i="5"/>
  <c r="C2081" i="5"/>
  <c r="C2082" i="5"/>
  <c r="C2083" i="5"/>
  <c r="V2083" i="5" s="1"/>
  <c r="E2083" i="5" s="1"/>
  <c r="X2083" i="5" s="1"/>
  <c r="C2084" i="5"/>
  <c r="C2085" i="5"/>
  <c r="V2085" i="5" s="1"/>
  <c r="E2085" i="5" s="1"/>
  <c r="X2085" i="5" s="1"/>
  <c r="C2086" i="5"/>
  <c r="V2086" i="5" s="1"/>
  <c r="E2086" i="5" s="1"/>
  <c r="X2086" i="5" s="1"/>
  <c r="C2087" i="5"/>
  <c r="V2087" i="5" s="1"/>
  <c r="E2087" i="5" s="1"/>
  <c r="X2087" i="5" s="1"/>
  <c r="C2088" i="5"/>
  <c r="C2089" i="5"/>
  <c r="C2090" i="5"/>
  <c r="V2090" i="5" s="1"/>
  <c r="E2090" i="5" s="1"/>
  <c r="X2090" i="5" s="1"/>
  <c r="C2091" i="5"/>
  <c r="V2091" i="5" s="1"/>
  <c r="E2091" i="5" s="1"/>
  <c r="X2091" i="5" s="1"/>
  <c r="C2092" i="5"/>
  <c r="C2093" i="5"/>
  <c r="C2094" i="5"/>
  <c r="C2095" i="5"/>
  <c r="V2095" i="5" s="1"/>
  <c r="E2095" i="5" s="1"/>
  <c r="X2095" i="5" s="1"/>
  <c r="C2096" i="5"/>
  <c r="C2097" i="5"/>
  <c r="C2098" i="5"/>
  <c r="V2098" i="5" s="1"/>
  <c r="E2098" i="5" s="1"/>
  <c r="X2098" i="5" s="1"/>
  <c r="C2099" i="5"/>
  <c r="V2099" i="5" s="1"/>
  <c r="E2099" i="5" s="1"/>
  <c r="X2099" i="5" s="1"/>
  <c r="C2100" i="5"/>
  <c r="C2101" i="5"/>
  <c r="C2102" i="5"/>
  <c r="V2102" i="5" s="1"/>
  <c r="E2102" i="5" s="1"/>
  <c r="X2102" i="5" s="1"/>
  <c r="C2103" i="5"/>
  <c r="V2103" i="5" s="1"/>
  <c r="E2103" i="5" s="1"/>
  <c r="X2103" i="5" s="1"/>
  <c r="C2104" i="5"/>
  <c r="C2105" i="5"/>
  <c r="C2106" i="5"/>
  <c r="C2107" i="5"/>
  <c r="C2108" i="5"/>
  <c r="C2109" i="5"/>
  <c r="C2110" i="5"/>
  <c r="V2110" i="5" s="1"/>
  <c r="E2110" i="5" s="1"/>
  <c r="X2110" i="5" s="1"/>
  <c r="C2111" i="5"/>
  <c r="V2111" i="5" s="1"/>
  <c r="E2111" i="5" s="1"/>
  <c r="X2111" i="5" s="1"/>
  <c r="C2112" i="5"/>
  <c r="V2112" i="5" s="1"/>
  <c r="C2113" i="5"/>
  <c r="C2114" i="5"/>
  <c r="V2114" i="5" s="1"/>
  <c r="E2114" i="5" s="1"/>
  <c r="X2114" i="5" s="1"/>
  <c r="C2115" i="5"/>
  <c r="C2116" i="5"/>
  <c r="C2117" i="5"/>
  <c r="C2118" i="5"/>
  <c r="C2119" i="5"/>
  <c r="C2120" i="5"/>
  <c r="C2121" i="5"/>
  <c r="C2122" i="5"/>
  <c r="V2122" i="5" s="1"/>
  <c r="E2122" i="5" s="1"/>
  <c r="X2122" i="5" s="1"/>
  <c r="C2123" i="5"/>
  <c r="C2124" i="5"/>
  <c r="C2125" i="5"/>
  <c r="C2126" i="5"/>
  <c r="C2127" i="5"/>
  <c r="C2128" i="5"/>
  <c r="C2129" i="5"/>
  <c r="C2130" i="5"/>
  <c r="C2131" i="5"/>
  <c r="V2131" i="5" s="1"/>
  <c r="E2131" i="5" s="1"/>
  <c r="X2131" i="5" s="1"/>
  <c r="C2132" i="5"/>
  <c r="C2133" i="5"/>
  <c r="C2134" i="5"/>
  <c r="V2134" i="5" s="1"/>
  <c r="E2134" i="5" s="1"/>
  <c r="X2134" i="5" s="1"/>
  <c r="C2135" i="5"/>
  <c r="V2135" i="5" s="1"/>
  <c r="E2135" i="5" s="1"/>
  <c r="X2135" i="5" s="1"/>
  <c r="C2136" i="5"/>
  <c r="C2137" i="5"/>
  <c r="C2138" i="5"/>
  <c r="V2138" i="5" s="1"/>
  <c r="E2138" i="5" s="1"/>
  <c r="X2138" i="5" s="1"/>
  <c r="C2139" i="5"/>
  <c r="C2140" i="5"/>
  <c r="C2141" i="5"/>
  <c r="C2142" i="5"/>
  <c r="C2143" i="5"/>
  <c r="V2143" i="5" s="1"/>
  <c r="E2143" i="5" s="1"/>
  <c r="X2143" i="5" s="1"/>
  <c r="C2144" i="5"/>
  <c r="C2145" i="5"/>
  <c r="C2146" i="5"/>
  <c r="C2147" i="5"/>
  <c r="V2147" i="5" s="1"/>
  <c r="E2147" i="5" s="1"/>
  <c r="X2147" i="5" s="1"/>
  <c r="C2148" i="5"/>
  <c r="C2149" i="5"/>
  <c r="C2150" i="5"/>
  <c r="C2151" i="5"/>
  <c r="C2152" i="5"/>
  <c r="C2153" i="5"/>
  <c r="C2154" i="5"/>
  <c r="C2155" i="5"/>
  <c r="C2156" i="5"/>
  <c r="C2157" i="5"/>
  <c r="V2157" i="5" s="1"/>
  <c r="E2157" i="5" s="1"/>
  <c r="X2157" i="5" s="1"/>
  <c r="C2158" i="5"/>
  <c r="V2158" i="5" s="1"/>
  <c r="E2158" i="5" s="1"/>
  <c r="X2158" i="5" s="1"/>
  <c r="C2159" i="5"/>
  <c r="V2159" i="5" s="1"/>
  <c r="E2159" i="5" s="1"/>
  <c r="X2159" i="5" s="1"/>
  <c r="C2160" i="5"/>
  <c r="C2161" i="5"/>
  <c r="C2162" i="5"/>
  <c r="V2162" i="5" s="1"/>
  <c r="E2162" i="5" s="1"/>
  <c r="X2162" i="5" s="1"/>
  <c r="C2163" i="5"/>
  <c r="V2163" i="5" s="1"/>
  <c r="E2163" i="5" s="1"/>
  <c r="X2163" i="5" s="1"/>
  <c r="C2164" i="5"/>
  <c r="C2165" i="5"/>
  <c r="C2166" i="5"/>
  <c r="C2167" i="5"/>
  <c r="C2168" i="5"/>
  <c r="C2169" i="5"/>
  <c r="C2170" i="5"/>
  <c r="V2170" i="5" s="1"/>
  <c r="C2171" i="5"/>
  <c r="V2171" i="5" s="1"/>
  <c r="E2171" i="5" s="1"/>
  <c r="X2171" i="5" s="1"/>
  <c r="C2172" i="5"/>
  <c r="C2173" i="5"/>
  <c r="C2174" i="5"/>
  <c r="C2175" i="5"/>
  <c r="V2175" i="5" s="1"/>
  <c r="E2175" i="5" s="1"/>
  <c r="X2175" i="5" s="1"/>
  <c r="C2176" i="5"/>
  <c r="C2177" i="5"/>
  <c r="C2178" i="5"/>
  <c r="C2179" i="5"/>
  <c r="V2179" i="5" s="1"/>
  <c r="E2179" i="5" s="1"/>
  <c r="X2179" i="5" s="1"/>
  <c r="C2180" i="5"/>
  <c r="C2181" i="5"/>
  <c r="C2182" i="5"/>
  <c r="V2182" i="5" s="1"/>
  <c r="E2182" i="5" s="1"/>
  <c r="X2182" i="5" s="1"/>
  <c r="C2183" i="5"/>
  <c r="V2183" i="5" s="1"/>
  <c r="E2183" i="5" s="1"/>
  <c r="X2183" i="5" s="1"/>
  <c r="C2184" i="5"/>
  <c r="C2185" i="5"/>
  <c r="C2186" i="5"/>
  <c r="V2186" i="5" s="1"/>
  <c r="E2186" i="5" s="1"/>
  <c r="X2186" i="5" s="1"/>
  <c r="C2187" i="5"/>
  <c r="V2187" i="5" s="1"/>
  <c r="E2187" i="5" s="1"/>
  <c r="X2187" i="5" s="1"/>
  <c r="C2188" i="5"/>
  <c r="C2189" i="5"/>
  <c r="C2190" i="5"/>
  <c r="C2191" i="5"/>
  <c r="V2191" i="5" s="1"/>
  <c r="E2191" i="5" s="1"/>
  <c r="X2191" i="5" s="1"/>
  <c r="C2192" i="5"/>
  <c r="C2193" i="5"/>
  <c r="C2194" i="5"/>
  <c r="V2194" i="5" s="1"/>
  <c r="C2195" i="5"/>
  <c r="V2195" i="5" s="1"/>
  <c r="E2195" i="5" s="1"/>
  <c r="X2195" i="5" s="1"/>
  <c r="C2196" i="5"/>
  <c r="C2197" i="5"/>
  <c r="C2198" i="5"/>
  <c r="V2198" i="5" s="1"/>
  <c r="E2198" i="5" s="1"/>
  <c r="X2198" i="5" s="1"/>
  <c r="C2199" i="5"/>
  <c r="V2199" i="5" s="1"/>
  <c r="E2199" i="5" s="1"/>
  <c r="X2199" i="5" s="1"/>
  <c r="C2200" i="5"/>
  <c r="C2201" i="5"/>
  <c r="C2202" i="5"/>
  <c r="C2203" i="5"/>
  <c r="C2204" i="5"/>
  <c r="C2205" i="5"/>
  <c r="C2206" i="5"/>
  <c r="V2206" i="5" s="1"/>
  <c r="E2206" i="5" s="1"/>
  <c r="X2206" i="5" s="1"/>
  <c r="C2207" i="5"/>
  <c r="V2207" i="5" s="1"/>
  <c r="E2207" i="5" s="1"/>
  <c r="X2207" i="5" s="1"/>
  <c r="C2208" i="5"/>
  <c r="C2209" i="5"/>
  <c r="C2210" i="5"/>
  <c r="V2210" i="5" s="1"/>
  <c r="E2210" i="5" s="1"/>
  <c r="X2210" i="5" s="1"/>
  <c r="C2211" i="5"/>
  <c r="C2212" i="5"/>
  <c r="C2213" i="5"/>
  <c r="C2214" i="5"/>
  <c r="C2215" i="5"/>
  <c r="V2215" i="5" s="1"/>
  <c r="E2215" i="5" s="1"/>
  <c r="X2215" i="5" s="1"/>
  <c r="C2216" i="5"/>
  <c r="C2217" i="5"/>
  <c r="C2218" i="5"/>
  <c r="C2219" i="5"/>
  <c r="V2219" i="5" s="1"/>
  <c r="E2219" i="5" s="1"/>
  <c r="X2219" i="5" s="1"/>
  <c r="C2220" i="5"/>
  <c r="C2221" i="5"/>
  <c r="C2222" i="5"/>
  <c r="V2222" i="5" s="1"/>
  <c r="E2222" i="5" s="1"/>
  <c r="X2222" i="5" s="1"/>
  <c r="C2223" i="5"/>
  <c r="C2224" i="5"/>
  <c r="C2225" i="5"/>
  <c r="C2226" i="5"/>
  <c r="C2227" i="5"/>
  <c r="V2227" i="5" s="1"/>
  <c r="E2227" i="5" s="1"/>
  <c r="X2227" i="5" s="1"/>
  <c r="C2228" i="5"/>
  <c r="C2229" i="5"/>
  <c r="C2230" i="5"/>
  <c r="V2230" i="5" s="1"/>
  <c r="C2231" i="5"/>
  <c r="V2231" i="5" s="1"/>
  <c r="E2231" i="5" s="1"/>
  <c r="X2231" i="5" s="1"/>
  <c r="C2232" i="5"/>
  <c r="C2233" i="5"/>
  <c r="C2234" i="5"/>
  <c r="V2234" i="5" s="1"/>
  <c r="E2234" i="5" s="1"/>
  <c r="X2234" i="5" s="1"/>
  <c r="C2235" i="5"/>
  <c r="V2235" i="5" s="1"/>
  <c r="E2235" i="5" s="1"/>
  <c r="X2235" i="5" s="1"/>
  <c r="C2236" i="5"/>
  <c r="C2237" i="5"/>
  <c r="C2238" i="5"/>
  <c r="C2239" i="5"/>
  <c r="C2240" i="5"/>
  <c r="C2241" i="5"/>
  <c r="C2242" i="5"/>
  <c r="V2242" i="5" s="1"/>
  <c r="E2242" i="5" s="1"/>
  <c r="X2242" i="5" s="1"/>
  <c r="C2243" i="5"/>
  <c r="V2243" i="5" s="1"/>
  <c r="E2243" i="5" s="1"/>
  <c r="X2243" i="5" s="1"/>
  <c r="C2244" i="5"/>
  <c r="C2245" i="5"/>
  <c r="C2246" i="5"/>
  <c r="V2246" i="5" s="1"/>
  <c r="E2246" i="5" s="1"/>
  <c r="X2246" i="5" s="1"/>
  <c r="C2247" i="5"/>
  <c r="V2247" i="5" s="1"/>
  <c r="E2247" i="5" s="1"/>
  <c r="X2247" i="5" s="1"/>
  <c r="C2248" i="5"/>
  <c r="C2249" i="5"/>
  <c r="C2250" i="5"/>
  <c r="C2251" i="5"/>
  <c r="C2252" i="5"/>
  <c r="C2253" i="5"/>
  <c r="C2254" i="5"/>
  <c r="V2254" i="5" s="1"/>
  <c r="E2254" i="5" s="1"/>
  <c r="X2254" i="5" s="1"/>
  <c r="C2255" i="5"/>
  <c r="V2255" i="5" s="1"/>
  <c r="E2255" i="5" s="1"/>
  <c r="X2255" i="5" s="1"/>
  <c r="C2256" i="5"/>
  <c r="C2257" i="5"/>
  <c r="C2258" i="5"/>
  <c r="V2258" i="5" s="1"/>
  <c r="E2258" i="5" s="1"/>
  <c r="X2258" i="5" s="1"/>
  <c r="C2259" i="5"/>
  <c r="C2260" i="5"/>
  <c r="C2261" i="5"/>
  <c r="C2262" i="5"/>
  <c r="C2263" i="5"/>
  <c r="C2264" i="5"/>
  <c r="C2265" i="5"/>
  <c r="C2266" i="5"/>
  <c r="V2266" i="5" s="1"/>
  <c r="E2266" i="5" s="1"/>
  <c r="X2266" i="5" s="1"/>
  <c r="C2267" i="5"/>
  <c r="V2267" i="5" s="1"/>
  <c r="E2267" i="5" s="1"/>
  <c r="X2267" i="5" s="1"/>
  <c r="C2268" i="5"/>
  <c r="C2269" i="5"/>
  <c r="C2270" i="5"/>
  <c r="V2270" i="5" s="1"/>
  <c r="C2271" i="5"/>
  <c r="V2271" i="5" s="1"/>
  <c r="E2271" i="5" s="1"/>
  <c r="X2271" i="5" s="1"/>
  <c r="C2272" i="5"/>
  <c r="C2273" i="5"/>
  <c r="C2274" i="5"/>
  <c r="C2275" i="5"/>
  <c r="V2275" i="5" s="1"/>
  <c r="E2275" i="5" s="1"/>
  <c r="X2275" i="5" s="1"/>
  <c r="C2276" i="5"/>
  <c r="C2277" i="5"/>
  <c r="C2278" i="5"/>
  <c r="V2278" i="5" s="1"/>
  <c r="E2278" i="5" s="1"/>
  <c r="X2278" i="5" s="1"/>
  <c r="C2279" i="5"/>
  <c r="AB2279" i="5" s="1"/>
  <c r="C2280" i="5"/>
  <c r="C2281" i="5"/>
  <c r="C2282" i="5"/>
  <c r="V2282" i="5" s="1"/>
  <c r="E2282" i="5" s="1"/>
  <c r="X2282" i="5" s="1"/>
  <c r="C2283" i="5"/>
  <c r="V2283" i="5" s="1"/>
  <c r="E2283" i="5" s="1"/>
  <c r="X2283" i="5" s="1"/>
  <c r="C2284" i="5"/>
  <c r="C2285" i="5"/>
  <c r="C2286" i="5"/>
  <c r="C2287" i="5"/>
  <c r="C2288" i="5"/>
  <c r="C2289" i="5"/>
  <c r="C2290" i="5"/>
  <c r="AB2290" i="5" s="1"/>
  <c r="C2291" i="5"/>
  <c r="V2291" i="5" s="1"/>
  <c r="E2291" i="5" s="1"/>
  <c r="X2291" i="5" s="1"/>
  <c r="C2292" i="5"/>
  <c r="C2293" i="5"/>
  <c r="C2294" i="5"/>
  <c r="V2294" i="5" s="1"/>
  <c r="E2294" i="5" s="1"/>
  <c r="X2294" i="5" s="1"/>
  <c r="C2295" i="5"/>
  <c r="V2295" i="5" s="1"/>
  <c r="E2295" i="5" s="1"/>
  <c r="X2295" i="5" s="1"/>
  <c r="C2296" i="5"/>
  <c r="C2297" i="5"/>
  <c r="C2298" i="5"/>
  <c r="C2299" i="5"/>
  <c r="C2300" i="5"/>
  <c r="C2301" i="5"/>
  <c r="C2302" i="5"/>
  <c r="V2302" i="5" s="1"/>
  <c r="C2303" i="5"/>
  <c r="V2303" i="5" s="1"/>
  <c r="E2303" i="5" s="1"/>
  <c r="X2303" i="5" s="1"/>
  <c r="C2304" i="5"/>
  <c r="C2305" i="5"/>
  <c r="C2306" i="5"/>
  <c r="V2306" i="5" s="1"/>
  <c r="E2306" i="5" s="1"/>
  <c r="X2306" i="5" s="1"/>
  <c r="C2307" i="5"/>
  <c r="C2308" i="5"/>
  <c r="C2309" i="5"/>
  <c r="C2310" i="5"/>
  <c r="C2311" i="5"/>
  <c r="V2311" i="5" s="1"/>
  <c r="E2311" i="5" s="1"/>
  <c r="X2311" i="5" s="1"/>
  <c r="C2312" i="5"/>
  <c r="C2313" i="5"/>
  <c r="C2314" i="5"/>
  <c r="V2314" i="5" s="1"/>
  <c r="C2315" i="5"/>
  <c r="V2315" i="5" s="1"/>
  <c r="E2315" i="5" s="1"/>
  <c r="X2315" i="5" s="1"/>
  <c r="C2316" i="5"/>
  <c r="C2317" i="5"/>
  <c r="C2318" i="5"/>
  <c r="C2319" i="5"/>
  <c r="V2319" i="5" s="1"/>
  <c r="E2319" i="5" s="1"/>
  <c r="X2319" i="5" s="1"/>
  <c r="C2320" i="5"/>
  <c r="C2321" i="5"/>
  <c r="C2322" i="5"/>
  <c r="C2323" i="5"/>
  <c r="C2324" i="5"/>
  <c r="C2325" i="5"/>
  <c r="C2326" i="5"/>
  <c r="V2326" i="5" s="1"/>
  <c r="E2326" i="5" s="1"/>
  <c r="X2326" i="5" s="1"/>
  <c r="C2327" i="5"/>
  <c r="AB2327" i="5" s="1"/>
  <c r="C2328" i="5"/>
  <c r="C2329" i="5"/>
  <c r="C2330" i="5"/>
  <c r="V2330" i="5" s="1"/>
  <c r="C2331" i="5"/>
  <c r="C2332" i="5"/>
  <c r="C2333" i="5"/>
  <c r="C2334" i="5"/>
  <c r="C2335" i="5"/>
  <c r="C2336" i="5"/>
  <c r="C2337" i="5"/>
  <c r="C2338" i="5"/>
  <c r="V2338" i="5" s="1"/>
  <c r="C2339" i="5"/>
  <c r="V2339" i="5" s="1"/>
  <c r="E2339" i="5" s="1"/>
  <c r="X2339" i="5" s="1"/>
  <c r="C2340" i="5"/>
  <c r="C2341" i="5"/>
  <c r="C2342" i="5"/>
  <c r="C2343" i="5"/>
  <c r="V2343" i="5" s="1"/>
  <c r="E2343" i="5" s="1"/>
  <c r="X2343" i="5" s="1"/>
  <c r="C2344" i="5"/>
  <c r="C2345" i="5"/>
  <c r="C2346" i="5"/>
  <c r="C2347" i="5"/>
  <c r="V2347" i="5" s="1"/>
  <c r="E2347" i="5" s="1"/>
  <c r="X2347" i="5" s="1"/>
  <c r="C2348" i="5"/>
  <c r="C2349" i="5"/>
  <c r="C2350" i="5"/>
  <c r="V2350" i="5" s="1"/>
  <c r="E2350" i="5" s="1"/>
  <c r="X2350" i="5" s="1"/>
  <c r="C2351" i="5"/>
  <c r="C2352" i="5"/>
  <c r="C2353" i="5"/>
  <c r="C2354" i="5"/>
  <c r="V2354" i="5" s="1"/>
  <c r="E2354" i="5" s="1"/>
  <c r="X2354" i="5" s="1"/>
  <c r="C2355" i="5"/>
  <c r="V2355" i="5" s="1"/>
  <c r="E2355" i="5" s="1"/>
  <c r="X2355" i="5" s="1"/>
  <c r="C2356" i="5"/>
  <c r="C2357" i="5"/>
  <c r="C2358" i="5"/>
  <c r="C2359" i="5"/>
  <c r="V2359" i="5" s="1"/>
  <c r="C2360" i="5"/>
  <c r="C2361" i="5"/>
  <c r="C2362" i="5"/>
  <c r="V2362" i="5" s="1"/>
  <c r="E2362" i="5" s="1"/>
  <c r="X2362" i="5" s="1"/>
  <c r="C2363" i="5"/>
  <c r="V2363" i="5" s="1"/>
  <c r="E2363" i="5" s="1"/>
  <c r="X2363" i="5" s="1"/>
  <c r="C2364" i="5"/>
  <c r="C2365" i="5"/>
  <c r="C2366" i="5"/>
  <c r="V2366" i="5" s="1"/>
  <c r="E2366" i="5" s="1"/>
  <c r="X2366" i="5" s="1"/>
  <c r="C2367" i="5"/>
  <c r="V2367" i="5" s="1"/>
  <c r="C2368" i="5"/>
  <c r="C2369" i="5"/>
  <c r="C2370" i="5"/>
  <c r="C2371" i="5"/>
  <c r="V2371" i="5" s="1"/>
  <c r="E2371" i="5" s="1"/>
  <c r="X2371" i="5" s="1"/>
  <c r="C2372" i="5"/>
  <c r="C2373" i="5"/>
  <c r="C2374" i="5"/>
  <c r="V2374" i="5" s="1"/>
  <c r="C2375" i="5"/>
  <c r="V2375" i="5" s="1"/>
  <c r="E2375" i="5" s="1"/>
  <c r="X2375" i="5" s="1"/>
  <c r="C2376" i="5"/>
  <c r="C2377" i="5"/>
  <c r="C2378" i="5"/>
  <c r="V2378" i="5" s="1"/>
  <c r="E2378" i="5" s="1"/>
  <c r="X2378" i="5" s="1"/>
  <c r="C2379" i="5"/>
  <c r="V2379" i="5" s="1"/>
  <c r="E2379" i="5" s="1"/>
  <c r="X2379" i="5" s="1"/>
  <c r="C2380" i="5"/>
  <c r="C2381" i="5"/>
  <c r="C2382" i="5"/>
  <c r="C2383" i="5"/>
  <c r="C2384" i="5"/>
  <c r="C2385" i="5"/>
  <c r="C2386" i="5"/>
  <c r="V2386" i="5" s="1"/>
  <c r="C2387" i="5"/>
  <c r="V2387" i="5" s="1"/>
  <c r="E2387" i="5" s="1"/>
  <c r="X2387" i="5" s="1"/>
  <c r="C2388" i="5"/>
  <c r="C2389" i="5"/>
  <c r="C2390" i="5"/>
  <c r="C2391" i="5"/>
  <c r="AB2391" i="5" s="1"/>
  <c r="C2392" i="5"/>
  <c r="C2393" i="5"/>
  <c r="C2394" i="5"/>
  <c r="C2395" i="5"/>
  <c r="V2395" i="5" s="1"/>
  <c r="E2395" i="5" s="1"/>
  <c r="X2395" i="5" s="1"/>
  <c r="C2396" i="5"/>
  <c r="C2397" i="5"/>
  <c r="C2398" i="5"/>
  <c r="V2398" i="5" s="1"/>
  <c r="C2399" i="5"/>
  <c r="V2399" i="5" s="1"/>
  <c r="E2399" i="5" s="1"/>
  <c r="X2399" i="5" s="1"/>
  <c r="C2400" i="5"/>
  <c r="C2401" i="5"/>
  <c r="C2402" i="5"/>
  <c r="C2403" i="5"/>
  <c r="V2403" i="5" s="1"/>
  <c r="E2403" i="5" s="1"/>
  <c r="X2403" i="5" s="1"/>
  <c r="C2404" i="5"/>
  <c r="C2405" i="5"/>
  <c r="C2406" i="5"/>
  <c r="C2407" i="5"/>
  <c r="V2407" i="5" s="1"/>
  <c r="E2407" i="5" s="1"/>
  <c r="X2407" i="5" s="1"/>
  <c r="C2408" i="5"/>
  <c r="C2409" i="5"/>
  <c r="C2410" i="5"/>
  <c r="V2410" i="5" s="1"/>
  <c r="E2410" i="5" s="1"/>
  <c r="X2410" i="5" s="1"/>
  <c r="C2411" i="5"/>
  <c r="V2411" i="5" s="1"/>
  <c r="C2412" i="5"/>
  <c r="C2413" i="5"/>
  <c r="C2414" i="5"/>
  <c r="V2414" i="5" s="1"/>
  <c r="E2414" i="5" s="1"/>
  <c r="X2414" i="5" s="1"/>
  <c r="C2415" i="5"/>
  <c r="V2415" i="5" s="1"/>
  <c r="E2415" i="5" s="1"/>
  <c r="X2415" i="5" s="1"/>
  <c r="C2416" i="5"/>
  <c r="C2417" i="5"/>
  <c r="C2418" i="5"/>
  <c r="C2419" i="5"/>
  <c r="C2420" i="5"/>
  <c r="C2421" i="5"/>
  <c r="C2422" i="5"/>
  <c r="V2422" i="5" s="1"/>
  <c r="E2422" i="5" s="1"/>
  <c r="X2422" i="5" s="1"/>
  <c r="C2423" i="5"/>
  <c r="V2423" i="5" s="1"/>
  <c r="E2423" i="5" s="1"/>
  <c r="X2423" i="5" s="1"/>
  <c r="C2424" i="5"/>
  <c r="C2425" i="5"/>
  <c r="C2426" i="5"/>
  <c r="V2426" i="5" s="1"/>
  <c r="C2427" i="5"/>
  <c r="V2427" i="5" s="1"/>
  <c r="E2427" i="5" s="1"/>
  <c r="X2427" i="5" s="1"/>
  <c r="C2428" i="5"/>
  <c r="C2429" i="5"/>
  <c r="C2430" i="5"/>
  <c r="C2431" i="5"/>
  <c r="V2431" i="5" s="1"/>
  <c r="E2431" i="5" s="1"/>
  <c r="X2431" i="5" s="1"/>
  <c r="C2432" i="5"/>
  <c r="C2433" i="5"/>
  <c r="C2434" i="5"/>
  <c r="V2434" i="5" s="1"/>
  <c r="E2434" i="5" s="1"/>
  <c r="X2434" i="5" s="1"/>
  <c r="C2435" i="5"/>
  <c r="V2435" i="5" s="1"/>
  <c r="E2435" i="5" s="1"/>
  <c r="X2435" i="5" s="1"/>
  <c r="C2436" i="5"/>
  <c r="C2437" i="5"/>
  <c r="C2438" i="5"/>
  <c r="V2438" i="5" s="1"/>
  <c r="C2439" i="5"/>
  <c r="V2439" i="5" s="1"/>
  <c r="E2439" i="5" s="1"/>
  <c r="X2439" i="5" s="1"/>
  <c r="C2440" i="5"/>
  <c r="C2441" i="5"/>
  <c r="C2442" i="5"/>
  <c r="C2443" i="5"/>
  <c r="V2443" i="5" s="1"/>
  <c r="E2443" i="5" s="1"/>
  <c r="X2443" i="5" s="1"/>
  <c r="C2444" i="5"/>
  <c r="C2445" i="5"/>
  <c r="C2446" i="5"/>
  <c r="V2446" i="5" s="1"/>
  <c r="E2446" i="5" s="1"/>
  <c r="X2446" i="5" s="1"/>
  <c r="C2447" i="5"/>
  <c r="V2447" i="5" s="1"/>
  <c r="E2447" i="5" s="1"/>
  <c r="X2447" i="5" s="1"/>
  <c r="C2448" i="5"/>
  <c r="C2449" i="5"/>
  <c r="C2450" i="5"/>
  <c r="C2451" i="5"/>
  <c r="AB2451" i="5" s="1"/>
  <c r="C2452" i="5"/>
  <c r="C2453" i="5"/>
  <c r="C2454" i="5"/>
  <c r="C2455" i="5"/>
  <c r="V2455" i="5" s="1"/>
  <c r="E2455" i="5" s="1"/>
  <c r="X2455" i="5" s="1"/>
  <c r="C2456" i="5"/>
  <c r="C2457" i="5"/>
  <c r="C2458" i="5"/>
  <c r="V2458" i="5" s="1"/>
  <c r="C2459" i="5"/>
  <c r="V2459" i="5" s="1"/>
  <c r="E2459" i="5" s="1"/>
  <c r="X2459" i="5" s="1"/>
  <c r="C2460" i="5"/>
  <c r="C2461" i="5"/>
  <c r="C2462" i="5"/>
  <c r="V2462" i="5" s="1"/>
  <c r="E2462" i="5" s="1"/>
  <c r="X2462" i="5" s="1"/>
  <c r="C2463" i="5"/>
  <c r="V2463" i="5" s="1"/>
  <c r="C2464" i="5"/>
  <c r="C2465" i="5"/>
  <c r="C2466" i="5"/>
  <c r="C2467" i="5"/>
  <c r="C2468" i="5"/>
  <c r="C2469" i="5"/>
  <c r="C2470" i="5"/>
  <c r="V2470" i="5" s="1"/>
  <c r="E2470" i="5" s="1"/>
  <c r="X2470" i="5" s="1"/>
  <c r="C2471" i="5"/>
  <c r="C2472" i="5"/>
  <c r="C2473" i="5"/>
  <c r="C2474" i="5"/>
  <c r="V2474" i="5" s="1"/>
  <c r="E2474" i="5" s="1"/>
  <c r="X2474" i="5" s="1"/>
  <c r="C2475" i="5"/>
  <c r="V2475" i="5" s="1"/>
  <c r="E2475" i="5" s="1"/>
  <c r="X2475" i="5" s="1"/>
  <c r="C2476" i="5"/>
  <c r="C2477" i="5"/>
  <c r="C2478" i="5"/>
  <c r="C2479" i="5"/>
  <c r="C2480" i="5"/>
  <c r="C2481" i="5"/>
  <c r="C2482" i="5"/>
  <c r="V2482" i="5" s="1"/>
  <c r="C2483" i="5"/>
  <c r="V2483" i="5" s="1"/>
  <c r="E2483" i="5" s="1"/>
  <c r="X2483" i="5" s="1"/>
  <c r="C2484" i="5"/>
  <c r="C2485" i="5"/>
  <c r="C2486" i="5"/>
  <c r="V2486" i="5" s="1"/>
  <c r="F2486" i="5" s="1"/>
  <c r="C2487" i="5"/>
  <c r="V2487" i="5" s="1"/>
  <c r="E2487" i="5" s="1"/>
  <c r="X2487" i="5" s="1"/>
  <c r="C2488" i="5"/>
  <c r="C2489" i="5"/>
  <c r="C2490" i="5"/>
  <c r="C2491" i="5"/>
  <c r="C2492" i="5"/>
  <c r="C2493" i="5"/>
  <c r="C2494" i="5"/>
  <c r="V2494" i="5" s="1"/>
  <c r="E2494" i="5" s="1"/>
  <c r="X2494" i="5" s="1"/>
  <c r="C2495" i="5"/>
  <c r="V2495" i="5" s="1"/>
  <c r="E2495" i="5" s="1"/>
  <c r="X2495" i="5" s="1"/>
  <c r="C2496" i="5"/>
  <c r="C2497" i="5"/>
  <c r="C2503" i="5"/>
  <c r="D4" i="5"/>
  <c r="E4" i="5"/>
  <c r="V14" i="5"/>
  <c r="V19" i="5"/>
  <c r="E19" i="5" s="1"/>
  <c r="X19" i="5" s="1"/>
  <c r="V20" i="5"/>
  <c r="X20" i="5" s="1"/>
  <c r="B29" i="5"/>
  <c r="B30" i="5"/>
  <c r="B31" i="5"/>
  <c r="B32" i="5"/>
  <c r="V32" i="5"/>
  <c r="E32" i="5" s="1"/>
  <c r="X32" i="5" s="1"/>
  <c r="B33" i="5"/>
  <c r="B34" i="5"/>
  <c r="B35" i="5"/>
  <c r="B36" i="5"/>
  <c r="V36" i="5"/>
  <c r="E36" i="5" s="1"/>
  <c r="X36" i="5" s="1"/>
  <c r="B37" i="5"/>
  <c r="B38" i="5"/>
  <c r="B39" i="5"/>
  <c r="B40" i="5"/>
  <c r="B41" i="5"/>
  <c r="B42" i="5"/>
  <c r="B43" i="5"/>
  <c r="V43" i="5"/>
  <c r="E43" i="5" s="1"/>
  <c r="X43" i="5" s="1"/>
  <c r="B44" i="5"/>
  <c r="V44" i="5"/>
  <c r="E44" i="5" s="1"/>
  <c r="X44" i="5" s="1"/>
  <c r="B45" i="5"/>
  <c r="T45" i="5" s="1"/>
  <c r="B46" i="5"/>
  <c r="B47" i="5"/>
  <c r="B48" i="5"/>
  <c r="B49" i="5"/>
  <c r="B50" i="5"/>
  <c r="T50" i="5" s="1"/>
  <c r="B51" i="5"/>
  <c r="B52" i="5"/>
  <c r="B53" i="5"/>
  <c r="B54" i="5"/>
  <c r="B55" i="5"/>
  <c r="S55" i="5" s="1"/>
  <c r="V55" i="5"/>
  <c r="B56" i="5"/>
  <c r="V56" i="5"/>
  <c r="E56" i="5" s="1"/>
  <c r="X56" i="5" s="1"/>
  <c r="B57" i="5"/>
  <c r="B58" i="5"/>
  <c r="B59" i="5"/>
  <c r="B60" i="5"/>
  <c r="V60" i="5"/>
  <c r="E60" i="5" s="1"/>
  <c r="X60" i="5" s="1"/>
  <c r="B61" i="5"/>
  <c r="B62" i="5"/>
  <c r="B63" i="5"/>
  <c r="V63" i="5"/>
  <c r="E63" i="5" s="1"/>
  <c r="X63" i="5" s="1"/>
  <c r="B64" i="5"/>
  <c r="B65" i="5"/>
  <c r="B66" i="5"/>
  <c r="B67" i="5"/>
  <c r="V67" i="5"/>
  <c r="E67" i="5" s="1"/>
  <c r="X67" i="5" s="1"/>
  <c r="B68" i="5"/>
  <c r="V68" i="5"/>
  <c r="E68" i="5" s="1"/>
  <c r="X68" i="5" s="1"/>
  <c r="B69" i="5"/>
  <c r="B70" i="5"/>
  <c r="B71" i="5"/>
  <c r="B72" i="5"/>
  <c r="S72" i="5" s="1"/>
  <c r="B73" i="5"/>
  <c r="B74" i="5"/>
  <c r="B75" i="5"/>
  <c r="V75" i="5"/>
  <c r="E75" i="5" s="1"/>
  <c r="X75" i="5" s="1"/>
  <c r="B76" i="5"/>
  <c r="B77" i="5"/>
  <c r="B78" i="5"/>
  <c r="B79" i="5"/>
  <c r="B80" i="5"/>
  <c r="V80" i="5"/>
  <c r="E80" i="5" s="1"/>
  <c r="X80" i="5" s="1"/>
  <c r="B81" i="5"/>
  <c r="B82" i="5"/>
  <c r="B83" i="5"/>
  <c r="B84" i="5"/>
  <c r="T84" i="5" s="1"/>
  <c r="V84" i="5"/>
  <c r="E84" i="5" s="1"/>
  <c r="X84" i="5" s="1"/>
  <c r="B85" i="5"/>
  <c r="B86" i="5"/>
  <c r="B87" i="5"/>
  <c r="B88" i="5"/>
  <c r="B89" i="5"/>
  <c r="B90" i="5"/>
  <c r="B91" i="5"/>
  <c r="B92" i="5"/>
  <c r="V92" i="5"/>
  <c r="E92" i="5" s="1"/>
  <c r="X92" i="5" s="1"/>
  <c r="B93" i="5"/>
  <c r="B94" i="5"/>
  <c r="B95" i="5"/>
  <c r="B96" i="5"/>
  <c r="V96" i="5"/>
  <c r="E96" i="5" s="1"/>
  <c r="X96" i="5" s="1"/>
  <c r="B97" i="5"/>
  <c r="B98" i="5"/>
  <c r="S98" i="5" s="1"/>
  <c r="B99" i="5"/>
  <c r="B100" i="5"/>
  <c r="B101" i="5"/>
  <c r="B102" i="5"/>
  <c r="B103" i="5"/>
  <c r="B104" i="5"/>
  <c r="V104" i="5"/>
  <c r="E104" i="5" s="1"/>
  <c r="X104" i="5" s="1"/>
  <c r="B105" i="5"/>
  <c r="B106" i="5"/>
  <c r="B107" i="5"/>
  <c r="B108" i="5"/>
  <c r="V108" i="5"/>
  <c r="E108" i="5" s="1"/>
  <c r="X108" i="5" s="1"/>
  <c r="B109" i="5"/>
  <c r="B110" i="5"/>
  <c r="B111" i="5"/>
  <c r="B112" i="5"/>
  <c r="B113" i="5"/>
  <c r="B114" i="5"/>
  <c r="B115" i="5"/>
  <c r="S115" i="5" s="1"/>
  <c r="V115" i="5"/>
  <c r="E115" i="5" s="1"/>
  <c r="X115" i="5" s="1"/>
  <c r="B116" i="5"/>
  <c r="V116" i="5"/>
  <c r="E116" i="5" s="1"/>
  <c r="X116" i="5" s="1"/>
  <c r="B117" i="5"/>
  <c r="E117" i="5"/>
  <c r="X117" i="5" s="1"/>
  <c r="B118" i="5"/>
  <c r="B119" i="5"/>
  <c r="B120" i="5"/>
  <c r="V120" i="5"/>
  <c r="E120" i="5" s="1"/>
  <c r="X120" i="5" s="1"/>
  <c r="B121" i="5"/>
  <c r="B122" i="5"/>
  <c r="B123" i="5"/>
  <c r="S123" i="5" s="1"/>
  <c r="B124" i="5"/>
  <c r="B125" i="5"/>
  <c r="B126" i="5"/>
  <c r="B127" i="5"/>
  <c r="B128" i="5"/>
  <c r="V128" i="5"/>
  <c r="E128" i="5" s="1"/>
  <c r="X128" i="5" s="1"/>
  <c r="B129" i="5"/>
  <c r="B130" i="5"/>
  <c r="B131" i="5"/>
  <c r="V131" i="5"/>
  <c r="E131" i="5" s="1"/>
  <c r="X131" i="5" s="1"/>
  <c r="B132" i="5"/>
  <c r="V132" i="5"/>
  <c r="E132" i="5" s="1"/>
  <c r="X132" i="5" s="1"/>
  <c r="B133" i="5"/>
  <c r="S133" i="5" s="1"/>
  <c r="B134" i="5"/>
  <c r="B135" i="5"/>
  <c r="B136" i="5"/>
  <c r="B137" i="5"/>
  <c r="B138" i="5"/>
  <c r="B139" i="5"/>
  <c r="V139" i="5"/>
  <c r="E139" i="5" s="1"/>
  <c r="X139" i="5" s="1"/>
  <c r="B140" i="5"/>
  <c r="V140" i="5"/>
  <c r="E140" i="5" s="1"/>
  <c r="X140" i="5" s="1"/>
  <c r="B141" i="5"/>
  <c r="B142" i="5"/>
  <c r="T142" i="5" s="1"/>
  <c r="B143" i="5"/>
  <c r="V143" i="5"/>
  <c r="E143" i="5" s="1"/>
  <c r="X143" i="5" s="1"/>
  <c r="B144" i="5"/>
  <c r="V144" i="5"/>
  <c r="E144" i="5" s="1"/>
  <c r="X144" i="5" s="1"/>
  <c r="B145" i="5"/>
  <c r="B146" i="5"/>
  <c r="B147" i="5"/>
  <c r="V147" i="5"/>
  <c r="E147" i="5" s="1"/>
  <c r="X147" i="5" s="1"/>
  <c r="B148" i="5"/>
  <c r="B149" i="5"/>
  <c r="B150" i="5"/>
  <c r="B151" i="5"/>
  <c r="S151" i="5" s="1"/>
  <c r="V151" i="5"/>
  <c r="E151" i="5" s="1"/>
  <c r="X151" i="5" s="1"/>
  <c r="B152" i="5"/>
  <c r="V152" i="5"/>
  <c r="E152" i="5" s="1"/>
  <c r="X152" i="5" s="1"/>
  <c r="B153" i="5"/>
  <c r="B156" i="5"/>
  <c r="V156" i="5"/>
  <c r="E156" i="5" s="1"/>
  <c r="X156" i="5" s="1"/>
  <c r="B157" i="5"/>
  <c r="B158" i="5"/>
  <c r="B159" i="5"/>
  <c r="B160" i="5"/>
  <c r="B161" i="5"/>
  <c r="B162" i="5"/>
  <c r="B163" i="5"/>
  <c r="V163" i="5"/>
  <c r="E163" i="5" s="1"/>
  <c r="X163" i="5" s="1"/>
  <c r="B164" i="5"/>
  <c r="V164" i="5"/>
  <c r="E164" i="5" s="1"/>
  <c r="X164" i="5" s="1"/>
  <c r="B165" i="5"/>
  <c r="T165" i="5" s="1"/>
  <c r="B166" i="5"/>
  <c r="B167" i="5"/>
  <c r="B168" i="5"/>
  <c r="V168" i="5"/>
  <c r="E168" i="5" s="1"/>
  <c r="X168" i="5" s="1"/>
  <c r="B169" i="5"/>
  <c r="B170" i="5"/>
  <c r="E170" i="5"/>
  <c r="X170" i="5" s="1"/>
  <c r="B171" i="5"/>
  <c r="B172" i="5"/>
  <c r="B173" i="5"/>
  <c r="B174" i="5"/>
  <c r="B175" i="5"/>
  <c r="B176" i="5"/>
  <c r="V176" i="5"/>
  <c r="E176" i="5" s="1"/>
  <c r="X176" i="5" s="1"/>
  <c r="B177" i="5"/>
  <c r="B178" i="5"/>
  <c r="B179" i="5"/>
  <c r="B180" i="5"/>
  <c r="V180" i="5"/>
  <c r="E180" i="5" s="1"/>
  <c r="X180" i="5" s="1"/>
  <c r="B181" i="5"/>
  <c r="B182" i="5"/>
  <c r="B183" i="5"/>
  <c r="B184" i="5"/>
  <c r="B185" i="5"/>
  <c r="S185" i="5" s="1"/>
  <c r="B186" i="5"/>
  <c r="B187" i="5"/>
  <c r="V187" i="5"/>
  <c r="E187" i="5" s="1"/>
  <c r="X187" i="5" s="1"/>
  <c r="B188" i="5"/>
  <c r="V188" i="5"/>
  <c r="E188" i="5" s="1"/>
  <c r="X188" i="5" s="1"/>
  <c r="V190" i="5"/>
  <c r="E190" i="5" s="1"/>
  <c r="X190" i="5" s="1"/>
  <c r="B191" i="5"/>
  <c r="B192" i="5"/>
  <c r="B193" i="5"/>
  <c r="E193" i="5"/>
  <c r="X193" i="5" s="1"/>
  <c r="B194" i="5"/>
  <c r="T194" i="5" s="1"/>
  <c r="B195" i="5"/>
  <c r="B196" i="5"/>
  <c r="B197" i="5"/>
  <c r="B198" i="5"/>
  <c r="B199" i="5"/>
  <c r="V199" i="5"/>
  <c r="E199" i="5" s="1"/>
  <c r="X199" i="5" s="1"/>
  <c r="B200" i="5"/>
  <c r="V200" i="5"/>
  <c r="E200" i="5" s="1"/>
  <c r="X200" i="5" s="1"/>
  <c r="B201" i="5"/>
  <c r="B202" i="5"/>
  <c r="B203" i="5"/>
  <c r="B204" i="5"/>
  <c r="V204" i="5"/>
  <c r="E204" i="5" s="1"/>
  <c r="X204" i="5" s="1"/>
  <c r="B205" i="5"/>
  <c r="B206" i="5"/>
  <c r="B207" i="5"/>
  <c r="V207" i="5"/>
  <c r="E207" i="5" s="1"/>
  <c r="X207" i="5" s="1"/>
  <c r="B208" i="5"/>
  <c r="B209" i="5"/>
  <c r="B210" i="5"/>
  <c r="B211" i="5"/>
  <c r="V211" i="5"/>
  <c r="E211" i="5" s="1"/>
  <c r="X211" i="5" s="1"/>
  <c r="B212" i="5"/>
  <c r="V212" i="5"/>
  <c r="E212" i="5" s="1"/>
  <c r="X212" i="5" s="1"/>
  <c r="B213" i="5"/>
  <c r="B214" i="5"/>
  <c r="B215" i="5"/>
  <c r="B216" i="5"/>
  <c r="T216" i="5" s="1"/>
  <c r="V216" i="5"/>
  <c r="E216" i="5" s="1"/>
  <c r="X216" i="5" s="1"/>
  <c r="B217" i="5"/>
  <c r="B218" i="5"/>
  <c r="B219" i="5"/>
  <c r="V219" i="5"/>
  <c r="E219" i="5" s="1"/>
  <c r="X219" i="5" s="1"/>
  <c r="B220" i="5"/>
  <c r="B221" i="5"/>
  <c r="B222" i="5"/>
  <c r="B223" i="5"/>
  <c r="V223" i="5"/>
  <c r="E223" i="5" s="1"/>
  <c r="X223" i="5" s="1"/>
  <c r="B224" i="5"/>
  <c r="V224" i="5"/>
  <c r="E224" i="5" s="1"/>
  <c r="X224" i="5" s="1"/>
  <c r="B225" i="5"/>
  <c r="B226" i="5"/>
  <c r="B227" i="5"/>
  <c r="V227" i="5"/>
  <c r="E227" i="5" s="1"/>
  <c r="X227" i="5" s="1"/>
  <c r="B228" i="5"/>
  <c r="V228" i="5"/>
  <c r="E228" i="5" s="1"/>
  <c r="X228" i="5" s="1"/>
  <c r="B229" i="5"/>
  <c r="B230" i="5"/>
  <c r="B231" i="5"/>
  <c r="B232" i="5"/>
  <c r="B233" i="5"/>
  <c r="B234" i="5"/>
  <c r="B235" i="5"/>
  <c r="B236" i="5"/>
  <c r="T236" i="5" s="1"/>
  <c r="V236" i="5"/>
  <c r="E236" i="5" s="1"/>
  <c r="X236" i="5" s="1"/>
  <c r="B237" i="5"/>
  <c r="B238" i="5"/>
  <c r="B239" i="5"/>
  <c r="B240" i="5"/>
  <c r="V240" i="5"/>
  <c r="E240" i="5" s="1"/>
  <c r="X240" i="5" s="1"/>
  <c r="B241" i="5"/>
  <c r="E241" i="5"/>
  <c r="X241" i="5" s="1"/>
  <c r="B242" i="5"/>
  <c r="B243" i="5"/>
  <c r="V243" i="5"/>
  <c r="B244" i="5"/>
  <c r="B245" i="5"/>
  <c r="B246" i="5"/>
  <c r="B247" i="5"/>
  <c r="V247" i="5"/>
  <c r="E247" i="5" s="1"/>
  <c r="X247" i="5" s="1"/>
  <c r="B248" i="5"/>
  <c r="T248" i="5" s="1"/>
  <c r="V248" i="5"/>
  <c r="E248" i="5" s="1"/>
  <c r="X248" i="5" s="1"/>
  <c r="B249" i="5"/>
  <c r="B250" i="5"/>
  <c r="B251" i="5"/>
  <c r="V251" i="5"/>
  <c r="E251" i="5" s="1"/>
  <c r="X251" i="5" s="1"/>
  <c r="B252" i="5"/>
  <c r="B253" i="5"/>
  <c r="B254" i="5"/>
  <c r="B255" i="5"/>
  <c r="B256" i="5"/>
  <c r="B257" i="5"/>
  <c r="B258" i="5"/>
  <c r="B259" i="5"/>
  <c r="B260" i="5"/>
  <c r="V260" i="5"/>
  <c r="E260" i="5" s="1"/>
  <c r="X260" i="5" s="1"/>
  <c r="B261" i="5"/>
  <c r="B262" i="5"/>
  <c r="B263" i="5"/>
  <c r="B264" i="5"/>
  <c r="V264" i="5"/>
  <c r="E264" i="5" s="1"/>
  <c r="X264" i="5" s="1"/>
  <c r="B265" i="5"/>
  <c r="B266" i="5"/>
  <c r="B267" i="5"/>
  <c r="B268" i="5"/>
  <c r="B269" i="5"/>
  <c r="B270" i="5"/>
  <c r="B271" i="5"/>
  <c r="V271" i="5"/>
  <c r="E271" i="5" s="1"/>
  <c r="X271" i="5" s="1"/>
  <c r="B272" i="5"/>
  <c r="V272" i="5"/>
  <c r="E272" i="5" s="1"/>
  <c r="X272" i="5" s="1"/>
  <c r="B273" i="5"/>
  <c r="T273" i="5" s="1"/>
  <c r="B274" i="5"/>
  <c r="B275" i="5"/>
  <c r="B276" i="5"/>
  <c r="V276" i="5"/>
  <c r="E276" i="5" s="1"/>
  <c r="X276" i="5" s="1"/>
  <c r="B277" i="5"/>
  <c r="B278" i="5"/>
  <c r="B279" i="5"/>
  <c r="V279" i="5"/>
  <c r="E279" i="5" s="1"/>
  <c r="X279" i="5" s="1"/>
  <c r="B280" i="5"/>
  <c r="B281" i="5"/>
  <c r="B282" i="5"/>
  <c r="B283" i="5"/>
  <c r="B284" i="5"/>
  <c r="V284" i="5"/>
  <c r="E284" i="5" s="1"/>
  <c r="X284" i="5" s="1"/>
  <c r="B285" i="5"/>
  <c r="V285" i="5"/>
  <c r="E285" i="5" s="1"/>
  <c r="X285" i="5" s="1"/>
  <c r="B286" i="5"/>
  <c r="B287" i="5"/>
  <c r="E288" i="5"/>
  <c r="X288" i="5" s="1"/>
  <c r="B290" i="5"/>
  <c r="V290" i="5"/>
  <c r="E290" i="5" s="1"/>
  <c r="X290" i="5" s="1"/>
  <c r="B291" i="5"/>
  <c r="B292" i="5"/>
  <c r="B293" i="5"/>
  <c r="B294" i="5"/>
  <c r="B295" i="5"/>
  <c r="B296" i="5"/>
  <c r="V296" i="5"/>
  <c r="E296" i="5" s="1"/>
  <c r="X296" i="5" s="1"/>
  <c r="B297" i="5"/>
  <c r="V297" i="5"/>
  <c r="E297" i="5" s="1"/>
  <c r="X297" i="5" s="1"/>
  <c r="B298" i="5"/>
  <c r="B299" i="5"/>
  <c r="B300" i="5"/>
  <c r="V300" i="5"/>
  <c r="E300" i="5" s="1"/>
  <c r="X300" i="5" s="1"/>
  <c r="B301" i="5"/>
  <c r="B302" i="5"/>
  <c r="T302" i="5" s="1"/>
  <c r="B303" i="5"/>
  <c r="B304" i="5"/>
  <c r="B305" i="5"/>
  <c r="B306" i="5"/>
  <c r="B307" i="5"/>
  <c r="V307" i="5"/>
  <c r="E307" i="5" s="1"/>
  <c r="X307" i="5" s="1"/>
  <c r="B308" i="5"/>
  <c r="V308" i="5"/>
  <c r="E308" i="5" s="1"/>
  <c r="X308" i="5" s="1"/>
  <c r="B309" i="5"/>
  <c r="B310" i="5"/>
  <c r="T310" i="5" s="1"/>
  <c r="B311" i="5"/>
  <c r="B312" i="5"/>
  <c r="B313" i="5"/>
  <c r="B314" i="5"/>
  <c r="B315" i="5"/>
  <c r="V315" i="5"/>
  <c r="E315" i="5" s="1"/>
  <c r="X315" i="5" s="1"/>
  <c r="B316" i="5"/>
  <c r="B317" i="5"/>
  <c r="B318" i="5"/>
  <c r="B319" i="5"/>
  <c r="V319" i="5"/>
  <c r="E319" i="5" s="1"/>
  <c r="X319" i="5" s="1"/>
  <c r="B320" i="5"/>
  <c r="V320" i="5"/>
  <c r="E320" i="5" s="1"/>
  <c r="X320" i="5" s="1"/>
  <c r="B321" i="5"/>
  <c r="B322" i="5"/>
  <c r="B323" i="5"/>
  <c r="B324" i="5"/>
  <c r="V324" i="5"/>
  <c r="E324" i="5" s="1"/>
  <c r="X324" i="5" s="1"/>
  <c r="B325" i="5"/>
  <c r="B326" i="5"/>
  <c r="B327" i="5"/>
  <c r="V327" i="5"/>
  <c r="E327" i="5" s="1"/>
  <c r="X327" i="5" s="1"/>
  <c r="B328" i="5"/>
  <c r="B329" i="5"/>
  <c r="B330" i="5"/>
  <c r="B331" i="5"/>
  <c r="V331" i="5"/>
  <c r="E331" i="5" s="1"/>
  <c r="X331" i="5" s="1"/>
  <c r="B332" i="5"/>
  <c r="V332" i="5"/>
  <c r="E332" i="5" s="1"/>
  <c r="X332" i="5" s="1"/>
  <c r="B333" i="5"/>
  <c r="B334" i="5"/>
  <c r="B335" i="5"/>
  <c r="B336" i="5"/>
  <c r="V336" i="5"/>
  <c r="E336" i="5" s="1"/>
  <c r="X336" i="5" s="1"/>
  <c r="B337" i="5"/>
  <c r="B338" i="5"/>
  <c r="B339" i="5"/>
  <c r="V339" i="5"/>
  <c r="E339" i="5" s="1"/>
  <c r="X339" i="5" s="1"/>
  <c r="B340" i="5"/>
  <c r="B341" i="5"/>
  <c r="B342" i="5"/>
  <c r="T342" i="5" s="1"/>
  <c r="B343" i="5"/>
  <c r="V343" i="5"/>
  <c r="E343" i="5" s="1"/>
  <c r="X343" i="5" s="1"/>
  <c r="B344" i="5"/>
  <c r="V344" i="5"/>
  <c r="E344" i="5" s="1"/>
  <c r="X344" i="5" s="1"/>
  <c r="B345" i="5"/>
  <c r="V345" i="5"/>
  <c r="E345" i="5" s="1"/>
  <c r="X345" i="5" s="1"/>
  <c r="B348" i="5"/>
  <c r="V348" i="5"/>
  <c r="B349" i="5"/>
  <c r="B350" i="5"/>
  <c r="B351" i="5"/>
  <c r="B352" i="5"/>
  <c r="B353" i="5"/>
  <c r="B354" i="5"/>
  <c r="B355" i="5"/>
  <c r="V355" i="5"/>
  <c r="E355" i="5" s="1"/>
  <c r="X355" i="5" s="1"/>
  <c r="B356" i="5"/>
  <c r="V356" i="5"/>
  <c r="E356" i="5" s="1"/>
  <c r="X356" i="5" s="1"/>
  <c r="B357" i="5"/>
  <c r="B358" i="5"/>
  <c r="B359" i="5"/>
  <c r="B360" i="5"/>
  <c r="V360" i="5"/>
  <c r="E360" i="5" s="1"/>
  <c r="X360" i="5" s="1"/>
  <c r="B361" i="5"/>
  <c r="B362" i="5"/>
  <c r="B363" i="5"/>
  <c r="V363" i="5"/>
  <c r="E363" i="5" s="1"/>
  <c r="X363" i="5" s="1"/>
  <c r="B364" i="5"/>
  <c r="B365" i="5"/>
  <c r="B366" i="5"/>
  <c r="B367" i="5"/>
  <c r="B368" i="5"/>
  <c r="V368" i="5"/>
  <c r="E368" i="5" s="1"/>
  <c r="X368" i="5" s="1"/>
  <c r="B369" i="5"/>
  <c r="B370" i="5"/>
  <c r="B371" i="5"/>
  <c r="B372" i="5"/>
  <c r="V372" i="5"/>
  <c r="E372" i="5" s="1"/>
  <c r="X372" i="5" s="1"/>
  <c r="B373" i="5"/>
  <c r="B374" i="5"/>
  <c r="B375" i="5"/>
  <c r="B376" i="5"/>
  <c r="B377" i="5"/>
  <c r="B378" i="5"/>
  <c r="B379" i="5"/>
  <c r="B380" i="5"/>
  <c r="V380" i="5"/>
  <c r="E380" i="5" s="1"/>
  <c r="X380" i="5" s="1"/>
  <c r="B381" i="5"/>
  <c r="B382" i="5"/>
  <c r="B383" i="5"/>
  <c r="B384" i="5"/>
  <c r="V384" i="5"/>
  <c r="E384" i="5" s="1"/>
  <c r="X384" i="5" s="1"/>
  <c r="B385" i="5"/>
  <c r="B386" i="5"/>
  <c r="B387" i="5"/>
  <c r="B388" i="5"/>
  <c r="B389" i="5"/>
  <c r="B390" i="5"/>
  <c r="B391" i="5"/>
  <c r="V391" i="5"/>
  <c r="E391" i="5" s="1"/>
  <c r="X391" i="5" s="1"/>
  <c r="B392" i="5"/>
  <c r="V392" i="5"/>
  <c r="E392" i="5" s="1"/>
  <c r="X392" i="5" s="1"/>
  <c r="B395" i="5"/>
  <c r="B396" i="5"/>
  <c r="T396" i="5" s="1"/>
  <c r="V396" i="5"/>
  <c r="E396" i="5" s="1"/>
  <c r="X396" i="5" s="1"/>
  <c r="B397" i="5"/>
  <c r="V403" i="5"/>
  <c r="E403" i="5" s="1"/>
  <c r="X403" i="5" s="1"/>
  <c r="V404" i="5"/>
  <c r="E404" i="5"/>
  <c r="X404" i="5" s="1"/>
  <c r="V407" i="5"/>
  <c r="E407" i="5" s="1"/>
  <c r="X407" i="5" s="1"/>
  <c r="V411" i="5"/>
  <c r="E411" i="5" s="1"/>
  <c r="X411" i="5" s="1"/>
  <c r="V416" i="5"/>
  <c r="E416" i="5" s="1"/>
  <c r="X416" i="5" s="1"/>
  <c r="V420" i="5"/>
  <c r="E420" i="5" s="1"/>
  <c r="X420" i="5" s="1"/>
  <c r="V423" i="5"/>
  <c r="E423" i="5" s="1"/>
  <c r="X423" i="5" s="1"/>
  <c r="V428" i="5"/>
  <c r="E428" i="5"/>
  <c r="X428" i="5" s="1"/>
  <c r="V432" i="5"/>
  <c r="E432" i="5" s="1"/>
  <c r="X432" i="5" s="1"/>
  <c r="V433" i="5"/>
  <c r="E433" i="5" s="1"/>
  <c r="X433" i="5" s="1"/>
  <c r="E434" i="5"/>
  <c r="X434" i="5" s="1"/>
  <c r="V440" i="5"/>
  <c r="E440" i="5"/>
  <c r="X440" i="5" s="1"/>
  <c r="V441" i="5"/>
  <c r="E441" i="5" s="1"/>
  <c r="X441" i="5" s="1"/>
  <c r="V444" i="5"/>
  <c r="E444" i="5" s="1"/>
  <c r="X444" i="5" s="1"/>
  <c r="V447" i="5"/>
  <c r="E447" i="5" s="1"/>
  <c r="X447" i="5" s="1"/>
  <c r="V452" i="5"/>
  <c r="E452" i="5" s="1"/>
  <c r="X452" i="5" s="1"/>
  <c r="V456" i="5"/>
  <c r="E456" i="5" s="1"/>
  <c r="X456" i="5" s="1"/>
  <c r="V464" i="5"/>
  <c r="E464" i="5" s="1"/>
  <c r="X464" i="5" s="1"/>
  <c r="V467" i="5"/>
  <c r="E467" i="5" s="1"/>
  <c r="X467" i="5" s="1"/>
  <c r="V468" i="5"/>
  <c r="E468" i="5" s="1"/>
  <c r="X468" i="5" s="1"/>
  <c r="V476" i="5"/>
  <c r="E476" i="5" s="1"/>
  <c r="X476" i="5" s="1"/>
  <c r="V480" i="5"/>
  <c r="E480" i="5" s="1"/>
  <c r="X480" i="5" s="1"/>
  <c r="V483" i="5"/>
  <c r="E483" i="5" s="1"/>
  <c r="X483" i="5" s="1"/>
  <c r="V487" i="5"/>
  <c r="E487" i="5" s="1"/>
  <c r="X487" i="5" s="1"/>
  <c r="V488" i="5"/>
  <c r="E488" i="5" s="1"/>
  <c r="X488" i="5" s="1"/>
  <c r="V492" i="5"/>
  <c r="E492" i="5" s="1"/>
  <c r="X492" i="5" s="1"/>
  <c r="V495" i="5"/>
  <c r="E495" i="5" s="1"/>
  <c r="X495" i="5" s="1"/>
  <c r="V500" i="5"/>
  <c r="E500" i="5"/>
  <c r="X500" i="5" s="1"/>
  <c r="V504" i="5"/>
  <c r="E504" i="5" s="1"/>
  <c r="X504" i="5" s="1"/>
  <c r="V507" i="5"/>
  <c r="E507" i="5" s="1"/>
  <c r="X507" i="5" s="1"/>
  <c r="V511" i="5"/>
  <c r="E511" i="5" s="1"/>
  <c r="X511" i="5" s="1"/>
  <c r="V512" i="5"/>
  <c r="E512" i="5" s="1"/>
  <c r="X512" i="5" s="1"/>
  <c r="V516" i="5"/>
  <c r="E516" i="5" s="1"/>
  <c r="X516" i="5" s="1"/>
  <c r="V519" i="5"/>
  <c r="E519" i="5" s="1"/>
  <c r="X519" i="5" s="1"/>
  <c r="V523" i="5"/>
  <c r="E523" i="5" s="1"/>
  <c r="X523" i="5" s="1"/>
  <c r="V524" i="5"/>
  <c r="E524" i="5" s="1"/>
  <c r="X524" i="5" s="1"/>
  <c r="V528" i="5"/>
  <c r="E528" i="5" s="1"/>
  <c r="X528" i="5" s="1"/>
  <c r="V535" i="5"/>
  <c r="V536" i="5"/>
  <c r="E536" i="5" s="1"/>
  <c r="X536" i="5" s="1"/>
  <c r="V537" i="5"/>
  <c r="E537" i="5" s="1"/>
  <c r="X537" i="5" s="1"/>
  <c r="V540" i="5"/>
  <c r="E540" i="5" s="1"/>
  <c r="X540" i="5" s="1"/>
  <c r="V547" i="5"/>
  <c r="E547" i="5" s="1"/>
  <c r="X547" i="5" s="1"/>
  <c r="V548" i="5"/>
  <c r="E548" i="5" s="1"/>
  <c r="X548" i="5" s="1"/>
  <c r="E549" i="5"/>
  <c r="X549" i="5" s="1"/>
  <c r="V552" i="5"/>
  <c r="E552" i="5" s="1"/>
  <c r="X552" i="5" s="1"/>
  <c r="V554" i="5"/>
  <c r="E554" i="5" s="1"/>
  <c r="X554" i="5" s="1"/>
  <c r="V555" i="5"/>
  <c r="E555" i="5" s="1"/>
  <c r="X555" i="5" s="1"/>
  <c r="V559" i="5"/>
  <c r="E559" i="5" s="1"/>
  <c r="X559" i="5" s="1"/>
  <c r="V560" i="5"/>
  <c r="E560" i="5" s="1"/>
  <c r="X560" i="5" s="1"/>
  <c r="V564" i="5"/>
  <c r="E564" i="5" s="1"/>
  <c r="X564" i="5" s="1"/>
  <c r="V567" i="5"/>
  <c r="V571" i="5"/>
  <c r="E571" i="5" s="1"/>
  <c r="X571" i="5" s="1"/>
  <c r="V572" i="5"/>
  <c r="E572" i="5" s="1"/>
  <c r="X572" i="5" s="1"/>
  <c r="V576" i="5"/>
  <c r="E576" i="5" s="1"/>
  <c r="X576" i="5" s="1"/>
  <c r="V578" i="5"/>
  <c r="E578" i="5" s="1"/>
  <c r="X578" i="5" s="1"/>
  <c r="V583" i="5"/>
  <c r="E583" i="5" s="1"/>
  <c r="X583" i="5" s="1"/>
  <c r="V584" i="5"/>
  <c r="E584" i="5" s="1"/>
  <c r="X584" i="5" s="1"/>
  <c r="V588" i="5"/>
  <c r="E588" i="5" s="1"/>
  <c r="X588" i="5" s="1"/>
  <c r="V595" i="5"/>
  <c r="E595" i="5" s="1"/>
  <c r="X595" i="5" s="1"/>
  <c r="V596" i="5"/>
  <c r="E596" i="5" s="1"/>
  <c r="X596" i="5" s="1"/>
  <c r="V600" i="5"/>
  <c r="E600" i="5" s="1"/>
  <c r="X600" i="5" s="1"/>
  <c r="V607" i="5"/>
  <c r="E607" i="5" s="1"/>
  <c r="X607" i="5" s="1"/>
  <c r="V608" i="5"/>
  <c r="V611" i="5"/>
  <c r="E611" i="5" s="1"/>
  <c r="X611" i="5" s="1"/>
  <c r="V612" i="5"/>
  <c r="E612" i="5" s="1"/>
  <c r="X612" i="5" s="1"/>
  <c r="V614" i="5"/>
  <c r="E614" i="5" s="1"/>
  <c r="X614" i="5" s="1"/>
  <c r="V619" i="5"/>
  <c r="E619" i="5" s="1"/>
  <c r="X619" i="5" s="1"/>
  <c r="V620" i="5"/>
  <c r="E620" i="5" s="1"/>
  <c r="X620" i="5" s="1"/>
  <c r="V624" i="5"/>
  <c r="E624" i="5" s="1"/>
  <c r="X624" i="5" s="1"/>
  <c r="V631" i="5"/>
  <c r="E631" i="5" s="1"/>
  <c r="X631" i="5" s="1"/>
  <c r="V632" i="5"/>
  <c r="E632" i="5" s="1"/>
  <c r="X632" i="5" s="1"/>
  <c r="V636" i="5"/>
  <c r="E636" i="5" s="1"/>
  <c r="X636" i="5" s="1"/>
  <c r="E639" i="5"/>
  <c r="X639" i="5" s="1"/>
  <c r="V643" i="5"/>
  <c r="E643" i="5" s="1"/>
  <c r="X643" i="5" s="1"/>
  <c r="V644" i="5"/>
  <c r="E644" i="5" s="1"/>
  <c r="X644" i="5" s="1"/>
  <c r="V648" i="5"/>
  <c r="E648" i="5" s="1"/>
  <c r="X648" i="5" s="1"/>
  <c r="V650" i="5"/>
  <c r="E650" i="5" s="1"/>
  <c r="X650" i="5" s="1"/>
  <c r="V655" i="5"/>
  <c r="E655" i="5" s="1"/>
  <c r="X655" i="5" s="1"/>
  <c r="V656" i="5"/>
  <c r="E656" i="5" s="1"/>
  <c r="X656" i="5" s="1"/>
  <c r="V660" i="5"/>
  <c r="E660" i="5" s="1"/>
  <c r="X660" i="5" s="1"/>
  <c r="V667" i="5"/>
  <c r="E667" i="5" s="1"/>
  <c r="X667" i="5" s="1"/>
  <c r="V668" i="5"/>
  <c r="E668" i="5" s="1"/>
  <c r="X668" i="5" s="1"/>
  <c r="V672" i="5"/>
  <c r="E672" i="5" s="1"/>
  <c r="X672" i="5" s="1"/>
  <c r="V675" i="5"/>
  <c r="E675" i="5" s="1"/>
  <c r="X675" i="5" s="1"/>
  <c r="V680" i="5"/>
  <c r="E680" i="5" s="1"/>
  <c r="X680" i="5" s="1"/>
  <c r="V681" i="5"/>
  <c r="E681" i="5" s="1"/>
  <c r="X681" i="5" s="1"/>
  <c r="V684" i="5"/>
  <c r="E684" i="5" s="1"/>
  <c r="X684" i="5" s="1"/>
  <c r="V691" i="5"/>
  <c r="E691" i="5" s="1"/>
  <c r="X691" i="5" s="1"/>
  <c r="V692" i="5"/>
  <c r="V693" i="5"/>
  <c r="E693" i="5" s="1"/>
  <c r="X693" i="5" s="1"/>
  <c r="V696" i="5"/>
  <c r="E696" i="5" s="1"/>
  <c r="X696" i="5" s="1"/>
  <c r="V698" i="5"/>
  <c r="E698" i="5" s="1"/>
  <c r="X698" i="5" s="1"/>
  <c r="V699" i="5"/>
  <c r="E699" i="5" s="1"/>
  <c r="X699" i="5" s="1"/>
  <c r="V703" i="5"/>
  <c r="E703" i="5" s="1"/>
  <c r="X703" i="5" s="1"/>
  <c r="V704" i="5"/>
  <c r="E704" i="5" s="1"/>
  <c r="X704" i="5" s="1"/>
  <c r="V708" i="5"/>
  <c r="E708" i="5" s="1"/>
  <c r="X708" i="5" s="1"/>
  <c r="V711" i="5"/>
  <c r="V715" i="5"/>
  <c r="E715" i="5" s="1"/>
  <c r="X715" i="5" s="1"/>
  <c r="V716" i="5"/>
  <c r="E716" i="5" s="1"/>
  <c r="X716" i="5" s="1"/>
  <c r="V720" i="5"/>
  <c r="E720" i="5" s="1"/>
  <c r="X720" i="5" s="1"/>
  <c r="V727" i="5"/>
  <c r="E727" i="5" s="1"/>
  <c r="X727" i="5" s="1"/>
  <c r="V728" i="5"/>
  <c r="E728" i="5" s="1"/>
  <c r="X728" i="5" s="1"/>
  <c r="V732" i="5"/>
  <c r="E732" i="5" s="1"/>
  <c r="X732" i="5" s="1"/>
  <c r="V734" i="5"/>
  <c r="E734" i="5" s="1"/>
  <c r="X734" i="5" s="1"/>
  <c r="V739" i="5"/>
  <c r="E739" i="5" s="1"/>
  <c r="X739" i="5" s="1"/>
  <c r="V740" i="5"/>
  <c r="E740" i="5" s="1"/>
  <c r="X740" i="5" s="1"/>
  <c r="V741" i="5"/>
  <c r="E741" i="5" s="1"/>
  <c r="X741" i="5" s="1"/>
  <c r="V744" i="5"/>
  <c r="E744" i="5" s="1"/>
  <c r="X744" i="5" s="1"/>
  <c r="V746" i="5"/>
  <c r="E746" i="5" s="1"/>
  <c r="X746" i="5" s="1"/>
  <c r="V747" i="5"/>
  <c r="E747" i="5" s="1"/>
  <c r="X747" i="5" s="1"/>
  <c r="V751" i="5"/>
  <c r="E751" i="5" s="1"/>
  <c r="X751" i="5" s="1"/>
  <c r="V752" i="5"/>
  <c r="E752" i="5" s="1"/>
  <c r="X752" i="5" s="1"/>
  <c r="V756" i="5"/>
  <c r="E756" i="5" s="1"/>
  <c r="X756" i="5" s="1"/>
  <c r="V759" i="5"/>
  <c r="E759" i="5" s="1"/>
  <c r="X759" i="5" s="1"/>
  <c r="V763" i="5"/>
  <c r="E763" i="5" s="1"/>
  <c r="X763" i="5" s="1"/>
  <c r="V764" i="5"/>
  <c r="E764" i="5" s="1"/>
  <c r="X764" i="5" s="1"/>
  <c r="V768" i="5"/>
  <c r="E768" i="5" s="1"/>
  <c r="X768" i="5" s="1"/>
  <c r="V775" i="5"/>
  <c r="E775" i="5" s="1"/>
  <c r="X775" i="5" s="1"/>
  <c r="V776" i="5"/>
  <c r="E776" i="5" s="1"/>
  <c r="X776" i="5" s="1"/>
  <c r="V780" i="5"/>
  <c r="E780" i="5" s="1"/>
  <c r="X780" i="5" s="1"/>
  <c r="V782" i="5"/>
  <c r="E782" i="5" s="1"/>
  <c r="X782" i="5" s="1"/>
  <c r="V783" i="5"/>
  <c r="E783" i="5" s="1"/>
  <c r="X783" i="5" s="1"/>
  <c r="V788" i="5"/>
  <c r="E788" i="5" s="1"/>
  <c r="X788" i="5" s="1"/>
  <c r="V791" i="5"/>
  <c r="E791" i="5" s="1"/>
  <c r="X791" i="5" s="1"/>
  <c r="V792" i="5"/>
  <c r="E794" i="5"/>
  <c r="X794" i="5" s="1"/>
  <c r="V795" i="5"/>
  <c r="E795" i="5" s="1"/>
  <c r="X795" i="5" s="1"/>
  <c r="V799" i="5"/>
  <c r="E799" i="5" s="1"/>
  <c r="X799" i="5" s="1"/>
  <c r="V800" i="5"/>
  <c r="E800" i="5" s="1"/>
  <c r="X800" i="5" s="1"/>
  <c r="V804" i="5"/>
  <c r="E804" i="5" s="1"/>
  <c r="X804" i="5" s="1"/>
  <c r="V807" i="5"/>
  <c r="E807" i="5" s="1"/>
  <c r="X807" i="5" s="1"/>
  <c r="V812" i="5"/>
  <c r="E812" i="5" s="1"/>
  <c r="X812" i="5" s="1"/>
  <c r="V816" i="5"/>
  <c r="E816" i="5" s="1"/>
  <c r="X816" i="5" s="1"/>
  <c r="V818" i="5"/>
  <c r="E818" i="5" s="1"/>
  <c r="X818" i="5" s="1"/>
  <c r="V819" i="5"/>
  <c r="E819" i="5" s="1"/>
  <c r="X819" i="5" s="1"/>
  <c r="V823" i="5"/>
  <c r="E823" i="5" s="1"/>
  <c r="X823" i="5" s="1"/>
  <c r="V824" i="5"/>
  <c r="E824" i="5" s="1"/>
  <c r="X824" i="5" s="1"/>
  <c r="V828" i="5"/>
  <c r="E828" i="5" s="1"/>
  <c r="X828" i="5" s="1"/>
  <c r="V830" i="5"/>
  <c r="V831" i="5"/>
  <c r="E831" i="5" s="1"/>
  <c r="X831" i="5" s="1"/>
  <c r="V836" i="5"/>
  <c r="E836" i="5" s="1"/>
  <c r="X836" i="5" s="1"/>
  <c r="V840" i="5"/>
  <c r="E840" i="5" s="1"/>
  <c r="X840" i="5" s="1"/>
  <c r="V843" i="5"/>
  <c r="E843" i="5" s="1"/>
  <c r="X843" i="5" s="1"/>
  <c r="V847" i="5"/>
  <c r="E847" i="5" s="1"/>
  <c r="X847" i="5" s="1"/>
  <c r="V848" i="5"/>
  <c r="E848" i="5" s="1"/>
  <c r="X848" i="5" s="1"/>
  <c r="V852" i="5"/>
  <c r="E852" i="5" s="1"/>
  <c r="X852" i="5" s="1"/>
  <c r="V854" i="5"/>
  <c r="E854" i="5" s="1"/>
  <c r="X854" i="5" s="1"/>
  <c r="V855" i="5"/>
  <c r="E855" i="5" s="1"/>
  <c r="X855" i="5" s="1"/>
  <c r="V860" i="5"/>
  <c r="E860" i="5" s="1"/>
  <c r="X860" i="5" s="1"/>
  <c r="V864" i="5"/>
  <c r="E864" i="5" s="1"/>
  <c r="X864" i="5" s="1"/>
  <c r="V867" i="5"/>
  <c r="E867" i="5" s="1"/>
  <c r="X867" i="5" s="1"/>
  <c r="V871" i="5"/>
  <c r="E871" i="5" s="1"/>
  <c r="X871" i="5" s="1"/>
  <c r="V872" i="5"/>
  <c r="E872" i="5" s="1"/>
  <c r="X872" i="5" s="1"/>
  <c r="V876" i="5"/>
  <c r="E876" i="5" s="1"/>
  <c r="X876" i="5" s="1"/>
  <c r="V879" i="5"/>
  <c r="E879" i="5" s="1"/>
  <c r="X879" i="5" s="1"/>
  <c r="V884" i="5"/>
  <c r="E884" i="5" s="1"/>
  <c r="X884" i="5" s="1"/>
  <c r="E885" i="5"/>
  <c r="X885" i="5" s="1"/>
  <c r="V888" i="5"/>
  <c r="E888" i="5" s="1"/>
  <c r="X888" i="5" s="1"/>
  <c r="V890" i="5"/>
  <c r="E890" i="5" s="1"/>
  <c r="X890" i="5" s="1"/>
  <c r="V891" i="5"/>
  <c r="E891" i="5" s="1"/>
  <c r="X891" i="5" s="1"/>
  <c r="V896" i="5"/>
  <c r="E896" i="5" s="1"/>
  <c r="X896" i="5" s="1"/>
  <c r="V900" i="5"/>
  <c r="E900" i="5" s="1"/>
  <c r="X900" i="5" s="1"/>
  <c r="V903" i="5"/>
  <c r="E903" i="5" s="1"/>
  <c r="X903" i="5" s="1"/>
  <c r="V908" i="5"/>
  <c r="E908" i="5" s="1"/>
  <c r="X908" i="5" s="1"/>
  <c r="V912" i="5"/>
  <c r="E912" i="5" s="1"/>
  <c r="X912" i="5" s="1"/>
  <c r="V913" i="5"/>
  <c r="E913" i="5" s="1"/>
  <c r="X913" i="5" s="1"/>
  <c r="V915" i="5"/>
  <c r="E915" i="5" s="1"/>
  <c r="X915" i="5" s="1"/>
  <c r="V920" i="5"/>
  <c r="E920" i="5" s="1"/>
  <c r="X920" i="5" s="1"/>
  <c r="V924" i="5"/>
  <c r="E924" i="5" s="1"/>
  <c r="X924" i="5" s="1"/>
  <c r="V925" i="5"/>
  <c r="E925" i="5" s="1"/>
  <c r="X925" i="5" s="1"/>
  <c r="V926" i="5"/>
  <c r="E926" i="5" s="1"/>
  <c r="X926" i="5" s="1"/>
  <c r="V931" i="5"/>
  <c r="E931" i="5" s="1"/>
  <c r="X931" i="5" s="1"/>
  <c r="V932" i="5"/>
  <c r="E932" i="5" s="1"/>
  <c r="X932" i="5" s="1"/>
  <c r="V933" i="5"/>
  <c r="E933" i="5" s="1"/>
  <c r="X933" i="5" s="1"/>
  <c r="V936" i="5"/>
  <c r="E936" i="5" s="1"/>
  <c r="X936" i="5" s="1"/>
  <c r="V944" i="5"/>
  <c r="E944" i="5" s="1"/>
  <c r="X944" i="5" s="1"/>
  <c r="V948" i="5"/>
  <c r="E948" i="5" s="1"/>
  <c r="X948" i="5" s="1"/>
  <c r="V949" i="5"/>
  <c r="E949" i="5" s="1"/>
  <c r="X949" i="5" s="1"/>
  <c r="V955" i="5"/>
  <c r="E955" i="5" s="1"/>
  <c r="X955" i="5" s="1"/>
  <c r="V956" i="5"/>
  <c r="E956" i="5" s="1"/>
  <c r="X956" i="5" s="1"/>
  <c r="E957" i="5"/>
  <c r="X957" i="5" s="1"/>
  <c r="V958" i="5"/>
  <c r="E958" i="5" s="1"/>
  <c r="X958" i="5" s="1"/>
  <c r="V959" i="5"/>
  <c r="G959" i="5" s="1"/>
  <c r="V960" i="5"/>
  <c r="E960" i="5" s="1"/>
  <c r="X960" i="5" s="1"/>
  <c r="V961" i="5"/>
  <c r="E961" i="5" s="1"/>
  <c r="X961" i="5" s="1"/>
  <c r="V967" i="5"/>
  <c r="E967" i="5" s="1"/>
  <c r="X967" i="5" s="1"/>
  <c r="V968" i="5"/>
  <c r="E968" i="5" s="1"/>
  <c r="X968" i="5" s="1"/>
  <c r="V969" i="5"/>
  <c r="E969" i="5" s="1"/>
  <c r="X969" i="5" s="1"/>
  <c r="V972" i="5"/>
  <c r="E972" i="5" s="1"/>
  <c r="X972" i="5" s="1"/>
  <c r="V973" i="5"/>
  <c r="E973" i="5" s="1"/>
  <c r="X973" i="5" s="1"/>
  <c r="V979" i="5"/>
  <c r="E979" i="5" s="1"/>
  <c r="X979" i="5" s="1"/>
  <c r="V980" i="5"/>
  <c r="E980" i="5" s="1"/>
  <c r="X980" i="5" s="1"/>
  <c r="V984" i="5"/>
  <c r="E984" i="5" s="1"/>
  <c r="X984" i="5" s="1"/>
  <c r="V985" i="5"/>
  <c r="E985" i="5" s="1"/>
  <c r="X985" i="5" s="1"/>
  <c r="V986" i="5"/>
  <c r="V992" i="5"/>
  <c r="E992" i="5" s="1"/>
  <c r="X992" i="5" s="1"/>
  <c r="V996" i="5"/>
  <c r="E996" i="5" s="1"/>
  <c r="X996" i="5" s="1"/>
  <c r="V997" i="5"/>
  <c r="E997" i="5" s="1"/>
  <c r="X997" i="5" s="1"/>
  <c r="V1004" i="5"/>
  <c r="E1004" i="5" s="1"/>
  <c r="X1004" i="5" s="1"/>
  <c r="E1005" i="5"/>
  <c r="X1005" i="5" s="1"/>
  <c r="V1008" i="5"/>
  <c r="E1008" i="5" s="1"/>
  <c r="X1008" i="5" s="1"/>
  <c r="V1009" i="5"/>
  <c r="E1009" i="5" s="1"/>
  <c r="X1009" i="5" s="1"/>
  <c r="V1010" i="5"/>
  <c r="E1010" i="5" s="1"/>
  <c r="X1010" i="5" s="1"/>
  <c r="V1011" i="5"/>
  <c r="E1011" i="5" s="1"/>
  <c r="X1011" i="5" s="1"/>
  <c r="V1015" i="5"/>
  <c r="V1016" i="5"/>
  <c r="E1016" i="5" s="1"/>
  <c r="X1016" i="5" s="1"/>
  <c r="V1017" i="5"/>
  <c r="E1017" i="5" s="1"/>
  <c r="X1017" i="5" s="1"/>
  <c r="V1020" i="5"/>
  <c r="E1020" i="5" s="1"/>
  <c r="X1020" i="5" s="1"/>
  <c r="V1022" i="5"/>
  <c r="E1022" i="5" s="1"/>
  <c r="X1022" i="5" s="1"/>
  <c r="E1027" i="5"/>
  <c r="X1027" i="5" s="1"/>
  <c r="V1028" i="5"/>
  <c r="E1028" i="5" s="1"/>
  <c r="X1028" i="5" s="1"/>
  <c r="V1029" i="5"/>
  <c r="E1029" i="5" s="1"/>
  <c r="X1029" i="5" s="1"/>
  <c r="V1031" i="5"/>
  <c r="E1031" i="5" s="1"/>
  <c r="X1031" i="5" s="1"/>
  <c r="V1032" i="5"/>
  <c r="E1032" i="5" s="1"/>
  <c r="X1032" i="5" s="1"/>
  <c r="E1033" i="5"/>
  <c r="X1033" i="5" s="1"/>
  <c r="V1034" i="5"/>
  <c r="E1034" i="5" s="1"/>
  <c r="X1034" i="5" s="1"/>
  <c r="V1039" i="5"/>
  <c r="E1039" i="5" s="1"/>
  <c r="X1039" i="5" s="1"/>
  <c r="V1040" i="5"/>
  <c r="E1041" i="5"/>
  <c r="X1041" i="5" s="1"/>
  <c r="V1044" i="5"/>
  <c r="E1044" i="5" s="1"/>
  <c r="X1044" i="5" s="1"/>
  <c r="V1045" i="5"/>
  <c r="E1045" i="5" s="1"/>
  <c r="X1045" i="5" s="1"/>
  <c r="V1046" i="5"/>
  <c r="E1046" i="5" s="1"/>
  <c r="X1046" i="5" s="1"/>
  <c r="V1047" i="5"/>
  <c r="E1047" i="5"/>
  <c r="X1047" i="5" s="1"/>
  <c r="V1052" i="5"/>
  <c r="E1052" i="5" s="1"/>
  <c r="X1052" i="5" s="1"/>
  <c r="E1053" i="5"/>
  <c r="X1053" i="5" s="1"/>
  <c r="V1056" i="5"/>
  <c r="E1056" i="5" s="1"/>
  <c r="X1056" i="5" s="1"/>
  <c r="V1064" i="5"/>
  <c r="E1064" i="5" s="1"/>
  <c r="X1064" i="5" s="1"/>
  <c r="V1065" i="5"/>
  <c r="E1065" i="5" s="1"/>
  <c r="X1065" i="5" s="1"/>
  <c r="V1067" i="5"/>
  <c r="E1067" i="5" s="1"/>
  <c r="X1067" i="5" s="1"/>
  <c r="V1068" i="5"/>
  <c r="E1068" i="5" s="1"/>
  <c r="X1068" i="5" s="1"/>
  <c r="V1069" i="5"/>
  <c r="E1069" i="5" s="1"/>
  <c r="X1069" i="5" s="1"/>
  <c r="V1075" i="5"/>
  <c r="E1075" i="5" s="1"/>
  <c r="X1075" i="5" s="1"/>
  <c r="V1076" i="5"/>
  <c r="E1076" i="5" s="1"/>
  <c r="X1076" i="5" s="1"/>
  <c r="E1079" i="5"/>
  <c r="X1079" i="5" s="1"/>
  <c r="V1080" i="5"/>
  <c r="E1080" i="5" s="1"/>
  <c r="X1080" i="5" s="1"/>
  <c r="V1082" i="5"/>
  <c r="E1082" i="5" s="1"/>
  <c r="X1082" i="5" s="1"/>
  <c r="V1083" i="5"/>
  <c r="E1083" i="5" s="1"/>
  <c r="X1083" i="5" s="1"/>
  <c r="V1087" i="5"/>
  <c r="E1087" i="5" s="1"/>
  <c r="X1087" i="5" s="1"/>
  <c r="V1088" i="5"/>
  <c r="E1088" i="5" s="1"/>
  <c r="X1088" i="5" s="1"/>
  <c r="V1089" i="5"/>
  <c r="E1089" i="5" s="1"/>
  <c r="X1089" i="5" s="1"/>
  <c r="V1092" i="5"/>
  <c r="E1092" i="5" s="1"/>
  <c r="X1092" i="5" s="1"/>
  <c r="V1093" i="5"/>
  <c r="E1093" i="5" s="1"/>
  <c r="X1093" i="5" s="1"/>
  <c r="V1100" i="5"/>
  <c r="E1100" i="5" s="1"/>
  <c r="X1100" i="5" s="1"/>
  <c r="V1101" i="5"/>
  <c r="E1101" i="5" s="1"/>
  <c r="X1101" i="5" s="1"/>
  <c r="V1104" i="5"/>
  <c r="E1104" i="5" s="1"/>
  <c r="X1104" i="5" s="1"/>
  <c r="V1105" i="5"/>
  <c r="E1105" i="5" s="1"/>
  <c r="X1105" i="5" s="1"/>
  <c r="V1112" i="5"/>
  <c r="E1112" i="5" s="1"/>
  <c r="X1112" i="5" s="1"/>
  <c r="V1113" i="5"/>
  <c r="E1113" i="5" s="1"/>
  <c r="X1113" i="5" s="1"/>
  <c r="V1116" i="5"/>
  <c r="E1116" i="5" s="1"/>
  <c r="X1116" i="5" s="1"/>
  <c r="V1117" i="5"/>
  <c r="E1117" i="5" s="1"/>
  <c r="X1117" i="5" s="1"/>
  <c r="V1118" i="5"/>
  <c r="E1118" i="5" s="1"/>
  <c r="X1118" i="5" s="1"/>
  <c r="V1123" i="5"/>
  <c r="E1123" i="5" s="1"/>
  <c r="X1123" i="5" s="1"/>
  <c r="V1124" i="5"/>
  <c r="E1124" i="5" s="1"/>
  <c r="X1124" i="5" s="1"/>
  <c r="V1128" i="5"/>
  <c r="E1128" i="5" s="1"/>
  <c r="X1128" i="5" s="1"/>
  <c r="V1135" i="5"/>
  <c r="E1135" i="5" s="1"/>
  <c r="X1135" i="5" s="1"/>
  <c r="V1136" i="5"/>
  <c r="E1136" i="5" s="1"/>
  <c r="X1136" i="5" s="1"/>
  <c r="V1140" i="5"/>
  <c r="E1140" i="5" s="1"/>
  <c r="X1140" i="5" s="1"/>
  <c r="V1141" i="5"/>
  <c r="E1141" i="5" s="1"/>
  <c r="X1141" i="5" s="1"/>
  <c r="V1142" i="5"/>
  <c r="E1142" i="5" s="1"/>
  <c r="X1142" i="5" s="1"/>
  <c r="V1143" i="5"/>
  <c r="E1143" i="5" s="1"/>
  <c r="X1143" i="5" s="1"/>
  <c r="V1147" i="5"/>
  <c r="E1147" i="5" s="1"/>
  <c r="X1147" i="5" s="1"/>
  <c r="V1148" i="5"/>
  <c r="E1148" i="5" s="1"/>
  <c r="X1148" i="5" s="1"/>
  <c r="V1152" i="5"/>
  <c r="E1152" i="5" s="1"/>
  <c r="X1152" i="5" s="1"/>
  <c r="V1154" i="5"/>
  <c r="E1154" i="5" s="1"/>
  <c r="X1154" i="5" s="1"/>
  <c r="V1155" i="5"/>
  <c r="E1155" i="5" s="1"/>
  <c r="X1155" i="5" s="1"/>
  <c r="V1160" i="5"/>
  <c r="E1160" i="5" s="1"/>
  <c r="X1160" i="5" s="1"/>
  <c r="E1161" i="5"/>
  <c r="X1161" i="5" s="1"/>
  <c r="V1164" i="5"/>
  <c r="E1164" i="5" s="1"/>
  <c r="X1164" i="5" s="1"/>
  <c r="V1165" i="5"/>
  <c r="E1165" i="5" s="1"/>
  <c r="X1165" i="5" s="1"/>
  <c r="V1167" i="5"/>
  <c r="E1167" i="5" s="1"/>
  <c r="X1167" i="5" s="1"/>
  <c r="V1172" i="5"/>
  <c r="E1172" i="5" s="1"/>
  <c r="X1172" i="5" s="1"/>
  <c r="V1173" i="5"/>
  <c r="E1173" i="5" s="1"/>
  <c r="X1173" i="5" s="1"/>
  <c r="V1175" i="5"/>
  <c r="E1175" i="5" s="1"/>
  <c r="X1175" i="5" s="1"/>
  <c r="V1176" i="5"/>
  <c r="E1176" i="5" s="1"/>
  <c r="X1176" i="5" s="1"/>
  <c r="V1177" i="5"/>
  <c r="E1177" i="5"/>
  <c r="X1177" i="5" s="1"/>
  <c r="V1183" i="5"/>
  <c r="E1183" i="5" s="1"/>
  <c r="X1183" i="5" s="1"/>
  <c r="V1184" i="5"/>
  <c r="E1184" i="5" s="1"/>
  <c r="X1184" i="5" s="1"/>
  <c r="V1188" i="5"/>
  <c r="E1188" i="5" s="1"/>
  <c r="X1188" i="5" s="1"/>
  <c r="V1189" i="5"/>
  <c r="E1189" i="5" s="1"/>
  <c r="X1189" i="5" s="1"/>
  <c r="V1191" i="5"/>
  <c r="E1191" i="5" s="1"/>
  <c r="X1191" i="5" s="1"/>
  <c r="V1196" i="5"/>
  <c r="E1196" i="5" s="1"/>
  <c r="X1196" i="5" s="1"/>
  <c r="E1197" i="5"/>
  <c r="X1197" i="5" s="1"/>
  <c r="V1200" i="5"/>
  <c r="E1200" i="5"/>
  <c r="X1200" i="5" s="1"/>
  <c r="V1201" i="5"/>
  <c r="E1201" i="5" s="1"/>
  <c r="X1201" i="5" s="1"/>
  <c r="V1208" i="5"/>
  <c r="E1208" i="5" s="1"/>
  <c r="X1208" i="5" s="1"/>
  <c r="E1209" i="5"/>
  <c r="X1209" i="5" s="1"/>
  <c r="V1212" i="5"/>
  <c r="E1212" i="5" s="1"/>
  <c r="X1212" i="5" s="1"/>
  <c r="E1213" i="5"/>
  <c r="X1213" i="5" s="1"/>
  <c r="V1219" i="5"/>
  <c r="V1220" i="5"/>
  <c r="E1220" i="5" s="1"/>
  <c r="X1220" i="5" s="1"/>
  <c r="V1221" i="5"/>
  <c r="E1221" i="5" s="1"/>
  <c r="X1221" i="5" s="1"/>
  <c r="V1224" i="5"/>
  <c r="E1224" i="5" s="1"/>
  <c r="X1224" i="5" s="1"/>
  <c r="V1225" i="5"/>
  <c r="E1225" i="5" s="1"/>
  <c r="X1225" i="5" s="1"/>
  <c r="V1226" i="5"/>
  <c r="E1226" i="5" s="1"/>
  <c r="X1226" i="5" s="1"/>
  <c r="V1232" i="5"/>
  <c r="E1232" i="5" s="1"/>
  <c r="X1232" i="5" s="1"/>
  <c r="E1233" i="5"/>
  <c r="X1233" i="5" s="1"/>
  <c r="V1235" i="5"/>
  <c r="E1235" i="5" s="1"/>
  <c r="X1235" i="5" s="1"/>
  <c r="V1236" i="5"/>
  <c r="E1236" i="5" s="1"/>
  <c r="X1236" i="5" s="1"/>
  <c r="E1237" i="5"/>
  <c r="X1237" i="5" s="1"/>
  <c r="V1243" i="5"/>
  <c r="E1243" i="5" s="1"/>
  <c r="X1243" i="5" s="1"/>
  <c r="V1244" i="5"/>
  <c r="E1244" i="5" s="1"/>
  <c r="X1244" i="5" s="1"/>
  <c r="V1248" i="5"/>
  <c r="E1248" i="5"/>
  <c r="X1248" i="5" s="1"/>
  <c r="V1249" i="5"/>
  <c r="E1249" i="5" s="1"/>
  <c r="X1249" i="5" s="1"/>
  <c r="V1250" i="5"/>
  <c r="E1250" i="5" s="1"/>
  <c r="X1250" i="5" s="1"/>
  <c r="V1251" i="5"/>
  <c r="E1251" i="5" s="1"/>
  <c r="X1251" i="5" s="1"/>
  <c r="V1255" i="5"/>
  <c r="E1255" i="5" s="1"/>
  <c r="X1255" i="5" s="1"/>
  <c r="V1256" i="5"/>
  <c r="E1256" i="5" s="1"/>
  <c r="X1256" i="5" s="1"/>
  <c r="V1260" i="5"/>
  <c r="E1260" i="5" s="1"/>
  <c r="X1260" i="5" s="1"/>
  <c r="V1261" i="5"/>
  <c r="E1261" i="5" s="1"/>
  <c r="X1261" i="5" s="1"/>
  <c r="V1267" i="5"/>
  <c r="E1267" i="5" s="1"/>
  <c r="X1267" i="5" s="1"/>
  <c r="V1268" i="5"/>
  <c r="E1268" i="5" s="1"/>
  <c r="X1268" i="5" s="1"/>
  <c r="V1269" i="5"/>
  <c r="E1269" i="5" s="1"/>
  <c r="X1269" i="5" s="1"/>
  <c r="V1271" i="5"/>
  <c r="E1271" i="5" s="1"/>
  <c r="X1271" i="5" s="1"/>
  <c r="V1272" i="5"/>
  <c r="E1272" i="5" s="1"/>
  <c r="X1272" i="5" s="1"/>
  <c r="V1273" i="5"/>
  <c r="E1273" i="5" s="1"/>
  <c r="X1273" i="5" s="1"/>
  <c r="V1274" i="5"/>
  <c r="E1274" i="5" s="1"/>
  <c r="X1274" i="5" s="1"/>
  <c r="V1279" i="5"/>
  <c r="E1279" i="5" s="1"/>
  <c r="X1279" i="5" s="1"/>
  <c r="V1280" i="5"/>
  <c r="E1280" i="5" s="1"/>
  <c r="X1280" i="5" s="1"/>
  <c r="V1284" i="5"/>
  <c r="E1284" i="5" s="1"/>
  <c r="X1284" i="5" s="1"/>
  <c r="E1285" i="5"/>
  <c r="X1285" i="5" s="1"/>
  <c r="V1287" i="5"/>
  <c r="V1292" i="5"/>
  <c r="E1292" i="5" s="1"/>
  <c r="X1292" i="5" s="1"/>
  <c r="V1293" i="5"/>
  <c r="E1293" i="5" s="1"/>
  <c r="X1293" i="5" s="1"/>
  <c r="V1295" i="5"/>
  <c r="E1295" i="5" s="1"/>
  <c r="X1295" i="5" s="1"/>
  <c r="V1296" i="5"/>
  <c r="V1304" i="5"/>
  <c r="E1304" i="5" s="1"/>
  <c r="X1304" i="5" s="1"/>
  <c r="V1305" i="5"/>
  <c r="E1305" i="5" s="1"/>
  <c r="X1305" i="5" s="1"/>
  <c r="V1308" i="5"/>
  <c r="E1308" i="5" s="1"/>
  <c r="X1308" i="5" s="1"/>
  <c r="E1309" i="5"/>
  <c r="X1309" i="5" s="1"/>
  <c r="V1316" i="5"/>
  <c r="E1316" i="5" s="1"/>
  <c r="X1316" i="5" s="1"/>
  <c r="V1320" i="5"/>
  <c r="E1320" i="5" s="1"/>
  <c r="X1320" i="5" s="1"/>
  <c r="V1327" i="5"/>
  <c r="E1327" i="5" s="1"/>
  <c r="X1327" i="5" s="1"/>
  <c r="V1328" i="5"/>
  <c r="E1328" i="5" s="1"/>
  <c r="X1328" i="5" s="1"/>
  <c r="V1329" i="5"/>
  <c r="E1329" i="5" s="1"/>
  <c r="X1329" i="5" s="1"/>
  <c r="V1331" i="5"/>
  <c r="E1331" i="5" s="1"/>
  <c r="X1331" i="5" s="1"/>
  <c r="V1332" i="5"/>
  <c r="E1332" i="5" s="1"/>
  <c r="X1332" i="5" s="1"/>
  <c r="V1333" i="5"/>
  <c r="E1333" i="5" s="1"/>
  <c r="X1333" i="5" s="1"/>
  <c r="V1335" i="5"/>
  <c r="E1335" i="5" s="1"/>
  <c r="X1335" i="5" s="1"/>
  <c r="V1339" i="5"/>
  <c r="E1339" i="5" s="1"/>
  <c r="X1339" i="5" s="1"/>
  <c r="V1340" i="5"/>
  <c r="E1340" i="5" s="1"/>
  <c r="X1340" i="5" s="1"/>
  <c r="V1341" i="5"/>
  <c r="E1341" i="5" s="1"/>
  <c r="X1341" i="5" s="1"/>
  <c r="V1344" i="5"/>
  <c r="E1344" i="5"/>
  <c r="X1344" i="5" s="1"/>
  <c r="V1347" i="5"/>
  <c r="E1347" i="5" s="1"/>
  <c r="X1347" i="5" s="1"/>
  <c r="V1351" i="5"/>
  <c r="E1351" i="5" s="1"/>
  <c r="X1351" i="5" s="1"/>
  <c r="V1352" i="5"/>
  <c r="E1352" i="5" s="1"/>
  <c r="X1352" i="5" s="1"/>
  <c r="V1353" i="5"/>
  <c r="E1353" i="5" s="1"/>
  <c r="X1353" i="5" s="1"/>
  <c r="V1356" i="5"/>
  <c r="E1356" i="5" s="1"/>
  <c r="X1356" i="5" s="1"/>
  <c r="E1357" i="5"/>
  <c r="X1357" i="5" s="1"/>
  <c r="V1358" i="5"/>
  <c r="E1358" i="5" s="1"/>
  <c r="X1358" i="5" s="1"/>
  <c r="V1363" i="5"/>
  <c r="V1364" i="5"/>
  <c r="E1364" i="5" s="1"/>
  <c r="X1364" i="5" s="1"/>
  <c r="V1368" i="5"/>
  <c r="E1368" i="5" s="1"/>
  <c r="X1368" i="5" s="1"/>
  <c r="V1369" i="5"/>
  <c r="E1369" i="5" s="1"/>
  <c r="X1369" i="5" s="1"/>
  <c r="V1370" i="5"/>
  <c r="E1370" i="5" s="1"/>
  <c r="X1370" i="5" s="1"/>
  <c r="V1371" i="5"/>
  <c r="E1371" i="5" s="1"/>
  <c r="X1371" i="5" s="1"/>
  <c r="V1376" i="5"/>
  <c r="E1376" i="5" s="1"/>
  <c r="X1376" i="5" s="1"/>
  <c r="V1380" i="5"/>
  <c r="E1380" i="5"/>
  <c r="X1380" i="5" s="1"/>
  <c r="V1381" i="5"/>
  <c r="E1381" i="5" s="1"/>
  <c r="X1381" i="5" s="1"/>
  <c r="V1382" i="5"/>
  <c r="E1382" i="5" s="1"/>
  <c r="X1382" i="5" s="1"/>
  <c r="V1388" i="5"/>
  <c r="E1388" i="5" s="1"/>
  <c r="X1388" i="5" s="1"/>
  <c r="V1389" i="5"/>
  <c r="E1389" i="5" s="1"/>
  <c r="X1389" i="5" s="1"/>
  <c r="V1392" i="5"/>
  <c r="E1392" i="5" s="1"/>
  <c r="X1392" i="5" s="1"/>
  <c r="V1393" i="5"/>
  <c r="E1393" i="5" s="1"/>
  <c r="X1393" i="5" s="1"/>
  <c r="V1394" i="5"/>
  <c r="E1394" i="5" s="1"/>
  <c r="X1394" i="5" s="1"/>
  <c r="V1399" i="5"/>
  <c r="E1399" i="5" s="1"/>
  <c r="X1399" i="5" s="1"/>
  <c r="V1400" i="5"/>
  <c r="E1400" i="5" s="1"/>
  <c r="X1400" i="5" s="1"/>
  <c r="V1401" i="5"/>
  <c r="E1401" i="5" s="1"/>
  <c r="X1401" i="5" s="1"/>
  <c r="V1404" i="5"/>
  <c r="V1405" i="5"/>
  <c r="E1405" i="5" s="1"/>
  <c r="X1405" i="5" s="1"/>
  <c r="V1411" i="5"/>
  <c r="E1411" i="5" s="1"/>
  <c r="X1411" i="5" s="1"/>
  <c r="V1412" i="5"/>
  <c r="E1412" i="5" s="1"/>
  <c r="X1412" i="5" s="1"/>
  <c r="E1413" i="5"/>
  <c r="X1413" i="5" s="1"/>
  <c r="V1415" i="5"/>
  <c r="E1415" i="5" s="1"/>
  <c r="X1415" i="5" s="1"/>
  <c r="V1416" i="5"/>
  <c r="E1416" i="5" s="1"/>
  <c r="X1416" i="5" s="1"/>
  <c r="V1417" i="5"/>
  <c r="E1417" i="5" s="1"/>
  <c r="X1417" i="5" s="1"/>
  <c r="V1423" i="5"/>
  <c r="E1423" i="5" s="1"/>
  <c r="X1423" i="5" s="1"/>
  <c r="V1424" i="5"/>
  <c r="E1424" i="5" s="1"/>
  <c r="X1424" i="5" s="1"/>
  <c r="V1425" i="5"/>
  <c r="E1425" i="5" s="1"/>
  <c r="X1425" i="5" s="1"/>
  <c r="V1428" i="5"/>
  <c r="E1428" i="5" s="1"/>
  <c r="X1428" i="5" s="1"/>
  <c r="V1429" i="5"/>
  <c r="E1429" i="5" s="1"/>
  <c r="X1429" i="5" s="1"/>
  <c r="V1435" i="5"/>
  <c r="E1435" i="5" s="1"/>
  <c r="X1435" i="5" s="1"/>
  <c r="V1436" i="5"/>
  <c r="E1436" i="5" s="1"/>
  <c r="X1436" i="5" s="1"/>
  <c r="V1440" i="5"/>
  <c r="E1440" i="5"/>
  <c r="X1440" i="5" s="1"/>
  <c r="V1441" i="5"/>
  <c r="E1441" i="5" s="1"/>
  <c r="X1441" i="5" s="1"/>
  <c r="V1443" i="5"/>
  <c r="E1443" i="5" s="1"/>
  <c r="X1443" i="5" s="1"/>
  <c r="V1448" i="5"/>
  <c r="E1448" i="5" s="1"/>
  <c r="X1448" i="5" s="1"/>
  <c r="E1449" i="5"/>
  <c r="X1449" i="5" s="1"/>
  <c r="V1452" i="5"/>
  <c r="E1452" i="5"/>
  <c r="X1452" i="5" s="1"/>
  <c r="V1453" i="5"/>
  <c r="E1453" i="5" s="1"/>
  <c r="X1453" i="5" s="1"/>
  <c r="V1454" i="5"/>
  <c r="E1454" i="5" s="1"/>
  <c r="X1454" i="5" s="1"/>
  <c r="V1460" i="5"/>
  <c r="E1460" i="5" s="1"/>
  <c r="X1460" i="5" s="1"/>
  <c r="V1461" i="5"/>
  <c r="E1461" i="5" s="1"/>
  <c r="X1461" i="5" s="1"/>
  <c r="V1464" i="5"/>
  <c r="E1464" i="5" s="1"/>
  <c r="X1464" i="5" s="1"/>
  <c r="V1465" i="5"/>
  <c r="E1465" i="5" s="1"/>
  <c r="X1465" i="5" s="1"/>
  <c r="V1466" i="5"/>
  <c r="E1466" i="5" s="1"/>
  <c r="X1466" i="5" s="1"/>
  <c r="V1471" i="5"/>
  <c r="E1471" i="5" s="1"/>
  <c r="X1471" i="5" s="1"/>
  <c r="V1472" i="5"/>
  <c r="E1472" i="5" s="1"/>
  <c r="X1472" i="5" s="1"/>
  <c r="V1476" i="5"/>
  <c r="E1476" i="5" s="1"/>
  <c r="X1476" i="5" s="1"/>
  <c r="V1478" i="5"/>
  <c r="E1478" i="5" s="1"/>
  <c r="X1478" i="5" s="1"/>
  <c r="V1479" i="5"/>
  <c r="V1484" i="5"/>
  <c r="E1484" i="5" s="1"/>
  <c r="X1484" i="5" s="1"/>
  <c r="V1485" i="5"/>
  <c r="E1485" i="5" s="1"/>
  <c r="X1485" i="5" s="1"/>
  <c r="V1488" i="5"/>
  <c r="E1488" i="5" s="1"/>
  <c r="X1488" i="5" s="1"/>
  <c r="V1489" i="5"/>
  <c r="E1489" i="5" s="1"/>
  <c r="X1489" i="5" s="1"/>
  <c r="V1491" i="5"/>
  <c r="E1491" i="5" s="1"/>
  <c r="X1491" i="5" s="1"/>
  <c r="V1496" i="5"/>
  <c r="E1496" i="5" s="1"/>
  <c r="X1496" i="5" s="1"/>
  <c r="V1497" i="5"/>
  <c r="E1497" i="5" s="1"/>
  <c r="X1497" i="5" s="1"/>
  <c r="V1500" i="5"/>
  <c r="E1500" i="5" s="1"/>
  <c r="X1500" i="5" s="1"/>
  <c r="V1501" i="5"/>
  <c r="E1501" i="5" s="1"/>
  <c r="X1501" i="5" s="1"/>
  <c r="E1503" i="5"/>
  <c r="X1503" i="5" s="1"/>
  <c r="V1508" i="5"/>
  <c r="E1508" i="5"/>
  <c r="X1508" i="5" s="1"/>
  <c r="V1509" i="5"/>
  <c r="E1509" i="5" s="1"/>
  <c r="X1509" i="5" s="1"/>
  <c r="V1512" i="5"/>
  <c r="E1512" i="5" s="1"/>
  <c r="X1512" i="5" s="1"/>
  <c r="V1515" i="5"/>
  <c r="E1515" i="5" s="1"/>
  <c r="X1515" i="5" s="1"/>
  <c r="V1519" i="5"/>
  <c r="E1519" i="5" s="1"/>
  <c r="X1519" i="5" s="1"/>
  <c r="V1520" i="5"/>
  <c r="E1520" i="5" s="1"/>
  <c r="X1520" i="5" s="1"/>
  <c r="E1521" i="5"/>
  <c r="X1521" i="5" s="1"/>
  <c r="V1524" i="5"/>
  <c r="E1524" i="5"/>
  <c r="X1524" i="5" s="1"/>
  <c r="V1525" i="5"/>
  <c r="E1525" i="5" s="1"/>
  <c r="X1525" i="5" s="1"/>
  <c r="V1527" i="5"/>
  <c r="E1527" i="5" s="1"/>
  <c r="X1527" i="5" s="1"/>
  <c r="V1532" i="5"/>
  <c r="V1533" i="5"/>
  <c r="E1533" i="5" s="1"/>
  <c r="X1533" i="5" s="1"/>
  <c r="V1535" i="5"/>
  <c r="E1535" i="5" s="1"/>
  <c r="X1535" i="5" s="1"/>
  <c r="V1536" i="5"/>
  <c r="E1536" i="5" s="1"/>
  <c r="X1536" i="5" s="1"/>
  <c r="V1537" i="5"/>
  <c r="E1537" i="5" s="1"/>
  <c r="X1537" i="5" s="1"/>
  <c r="V1538" i="5"/>
  <c r="E1538" i="5" s="1"/>
  <c r="X1538" i="5" s="1"/>
  <c r="V1539" i="5"/>
  <c r="E1539" i="5" s="1"/>
  <c r="X1539" i="5" s="1"/>
  <c r="V1544" i="5"/>
  <c r="E1544" i="5" s="1"/>
  <c r="X1544" i="5" s="1"/>
  <c r="V1548" i="5"/>
  <c r="E1548" i="5" s="1"/>
  <c r="X1548" i="5" s="1"/>
  <c r="E1550" i="5"/>
  <c r="X1550" i="5" s="1"/>
  <c r="V1555" i="5"/>
  <c r="E1555" i="5" s="1"/>
  <c r="X1555" i="5" s="1"/>
  <c r="V1556" i="5"/>
  <c r="E1556" i="5" s="1"/>
  <c r="X1556" i="5" s="1"/>
  <c r="V1560" i="5"/>
  <c r="E1560" i="5" s="1"/>
  <c r="X1560" i="5" s="1"/>
  <c r="V1561" i="5"/>
  <c r="E1561" i="5" s="1"/>
  <c r="X1561" i="5" s="1"/>
  <c r="V1567" i="5"/>
  <c r="E1567" i="5" s="1"/>
  <c r="X1567" i="5" s="1"/>
  <c r="V1568" i="5"/>
  <c r="E1568" i="5" s="1"/>
  <c r="X1568" i="5" s="1"/>
  <c r="E1569" i="5"/>
  <c r="X1569" i="5" s="1"/>
  <c r="V1572" i="5"/>
  <c r="E1572" i="5" s="1"/>
  <c r="X1572" i="5" s="1"/>
  <c r="V1573" i="5"/>
  <c r="E1573" i="5" s="1"/>
  <c r="X1573" i="5" s="1"/>
  <c r="V1574" i="5"/>
  <c r="V1580" i="5"/>
  <c r="E1580" i="5" s="1"/>
  <c r="X1580" i="5" s="1"/>
  <c r="V1584" i="5"/>
  <c r="E1584" i="5" s="1"/>
  <c r="X1584" i="5" s="1"/>
  <c r="V1586" i="5"/>
  <c r="E1586" i="5" s="1"/>
  <c r="X1586" i="5" s="1"/>
  <c r="V1592" i="5"/>
  <c r="E1592" i="5" s="1"/>
  <c r="X1592" i="5" s="1"/>
  <c r="V1593" i="5"/>
  <c r="E1593" i="5" s="1"/>
  <c r="X1593" i="5" s="1"/>
  <c r="V1596" i="5"/>
  <c r="E1596" i="5" s="1"/>
  <c r="X1596" i="5" s="1"/>
  <c r="V1597" i="5"/>
  <c r="E1597" i="5" s="1"/>
  <c r="X1597" i="5" s="1"/>
  <c r="V1598" i="5"/>
  <c r="E1598" i="5" s="1"/>
  <c r="X1598" i="5" s="1"/>
  <c r="V1603" i="5"/>
  <c r="E1603" i="5" s="1"/>
  <c r="X1603" i="5" s="1"/>
  <c r="V1604" i="5"/>
  <c r="E1604" i="5" s="1"/>
  <c r="X1604" i="5" s="1"/>
  <c r="V1605" i="5"/>
  <c r="E1605" i="5" s="1"/>
  <c r="X1605" i="5" s="1"/>
  <c r="V1608" i="5"/>
  <c r="E1608" i="5" s="1"/>
  <c r="X1608" i="5" s="1"/>
  <c r="V1609" i="5"/>
  <c r="E1609" i="5" s="1"/>
  <c r="X1609" i="5" s="1"/>
  <c r="V1615" i="5"/>
  <c r="E1615" i="5" s="1"/>
  <c r="X1615" i="5" s="1"/>
  <c r="V1616" i="5"/>
  <c r="E1616" i="5" s="1"/>
  <c r="X1616" i="5" s="1"/>
  <c r="E1617" i="5"/>
  <c r="X1617" i="5" s="1"/>
  <c r="V1620" i="5"/>
  <c r="V1622" i="5"/>
  <c r="E1622" i="5" s="1"/>
  <c r="X1622" i="5" s="1"/>
  <c r="V1628" i="5"/>
  <c r="E1628" i="5" s="1"/>
  <c r="X1628" i="5" s="1"/>
  <c r="V1629" i="5"/>
  <c r="E1629" i="5" s="1"/>
  <c r="X1629" i="5" s="1"/>
  <c r="V1632" i="5"/>
  <c r="E1632" i="5"/>
  <c r="X1632" i="5" s="1"/>
  <c r="V1633" i="5"/>
  <c r="E1633" i="5" s="1"/>
  <c r="X1633" i="5" s="1"/>
  <c r="V1635" i="5"/>
  <c r="E1635" i="5" s="1"/>
  <c r="X1635" i="5" s="1"/>
  <c r="V1640" i="5"/>
  <c r="E1640" i="5" s="1"/>
  <c r="X1640" i="5" s="1"/>
  <c r="V1641" i="5"/>
  <c r="E1641" i="5" s="1"/>
  <c r="X1641" i="5" s="1"/>
  <c r="V1644" i="5"/>
  <c r="E1644" i="5" s="1"/>
  <c r="X1644" i="5" s="1"/>
  <c r="E1651" i="5"/>
  <c r="X1651" i="5" s="1"/>
  <c r="V1652" i="5"/>
  <c r="V1656" i="5"/>
  <c r="E1656" i="5" s="1"/>
  <c r="X1656" i="5" s="1"/>
  <c r="V1664" i="5"/>
  <c r="E1664" i="5" s="1"/>
  <c r="X1664" i="5" s="1"/>
  <c r="E1665" i="5"/>
  <c r="X1665" i="5" s="1"/>
  <c r="V1666" i="5"/>
  <c r="V1668" i="5"/>
  <c r="E1668" i="5" s="1"/>
  <c r="X1668" i="5" s="1"/>
  <c r="V1669" i="5"/>
  <c r="E1669" i="5" s="1"/>
  <c r="X1669" i="5" s="1"/>
  <c r="V1675" i="5"/>
  <c r="E1675" i="5" s="1"/>
  <c r="X1675" i="5" s="1"/>
  <c r="V1676" i="5"/>
  <c r="E1676" i="5" s="1"/>
  <c r="X1676" i="5" s="1"/>
  <c r="V1677" i="5"/>
  <c r="E1677" i="5" s="1"/>
  <c r="X1677" i="5" s="1"/>
  <c r="V1680" i="5"/>
  <c r="E1680" i="5" s="1"/>
  <c r="X1680" i="5" s="1"/>
  <c r="V1681" i="5"/>
  <c r="E1681" i="5" s="1"/>
  <c r="X1681" i="5" s="1"/>
  <c r="V1688" i="5"/>
  <c r="E1688" i="5" s="1"/>
  <c r="X1688" i="5" s="1"/>
  <c r="V1689" i="5"/>
  <c r="E1689" i="5" s="1"/>
  <c r="X1689" i="5" s="1"/>
  <c r="V1692" i="5"/>
  <c r="E1692" i="5"/>
  <c r="X1692" i="5" s="1"/>
  <c r="V1693" i="5"/>
  <c r="E1693" i="5" s="1"/>
  <c r="X1693" i="5" s="1"/>
  <c r="V1694" i="5"/>
  <c r="E1694" i="5" s="1"/>
  <c r="X1694" i="5" s="1"/>
  <c r="V1699" i="5"/>
  <c r="E1699" i="5" s="1"/>
  <c r="X1699" i="5" s="1"/>
  <c r="V1700" i="5"/>
  <c r="E1700" i="5" s="1"/>
  <c r="X1700" i="5" s="1"/>
  <c r="V1704" i="5"/>
  <c r="E1704" i="5" s="1"/>
  <c r="X1704" i="5" s="1"/>
  <c r="V1705" i="5"/>
  <c r="E1705" i="5" s="1"/>
  <c r="X1705" i="5" s="1"/>
  <c r="V1706" i="5"/>
  <c r="E1706" i="5" s="1"/>
  <c r="X1706" i="5" s="1"/>
  <c r="V1711" i="5"/>
  <c r="E1711" i="5" s="1"/>
  <c r="X1711" i="5" s="1"/>
  <c r="V1712" i="5"/>
  <c r="E1712" i="5" s="1"/>
  <c r="X1712" i="5" s="1"/>
  <c r="V1713" i="5"/>
  <c r="E1713" i="5" s="1"/>
  <c r="X1713" i="5" s="1"/>
  <c r="V1716" i="5"/>
  <c r="E1716" i="5" s="1"/>
  <c r="X1716" i="5" s="1"/>
  <c r="V1717" i="5"/>
  <c r="V1723" i="5"/>
  <c r="E1723" i="5" s="1"/>
  <c r="X1723" i="5" s="1"/>
  <c r="V1724" i="5"/>
  <c r="V1728" i="5"/>
  <c r="E1728" i="5" s="1"/>
  <c r="X1728" i="5" s="1"/>
  <c r="V1730" i="5"/>
  <c r="E1730" i="5" s="1"/>
  <c r="X1730" i="5" s="1"/>
  <c r="V1735" i="5"/>
  <c r="E1735" i="5" s="1"/>
  <c r="X1735" i="5" s="1"/>
  <c r="V1736" i="5"/>
  <c r="E1736" i="5" s="1"/>
  <c r="X1736" i="5" s="1"/>
  <c r="V1740" i="5"/>
  <c r="E1740" i="5" s="1"/>
  <c r="X1740" i="5" s="1"/>
  <c r="V1741" i="5"/>
  <c r="E1741" i="5" s="1"/>
  <c r="X1741" i="5" s="1"/>
  <c r="V1743" i="5"/>
  <c r="E1743" i="5" s="1"/>
  <c r="X1743" i="5" s="1"/>
  <c r="V1747" i="5"/>
  <c r="E1747" i="5" s="1"/>
  <c r="X1747" i="5" s="1"/>
  <c r="V1748" i="5"/>
  <c r="E1748" i="5" s="1"/>
  <c r="X1748" i="5" s="1"/>
  <c r="V1752" i="5"/>
  <c r="E1752" i="5" s="1"/>
  <c r="X1752" i="5" s="1"/>
  <c r="V1753" i="5"/>
  <c r="E1753" i="5" s="1"/>
  <c r="X1753" i="5" s="1"/>
  <c r="V1754" i="5"/>
  <c r="E1754" i="5" s="1"/>
  <c r="X1754" i="5" s="1"/>
  <c r="V1760" i="5"/>
  <c r="E1760" i="5" s="1"/>
  <c r="X1760" i="5" s="1"/>
  <c r="V1761" i="5"/>
  <c r="V1764" i="5"/>
  <c r="E1764" i="5" s="1"/>
  <c r="X1764" i="5" s="1"/>
  <c r="V1765" i="5"/>
  <c r="E1765" i="5" s="1"/>
  <c r="X1765" i="5" s="1"/>
  <c r="V1771" i="5"/>
  <c r="V1772" i="5"/>
  <c r="E1772" i="5" s="1"/>
  <c r="X1772" i="5" s="1"/>
  <c r="V1773" i="5"/>
  <c r="E1773" i="5" s="1"/>
  <c r="X1773" i="5" s="1"/>
  <c r="V1776" i="5"/>
  <c r="E1776" i="5" s="1"/>
  <c r="X1776" i="5" s="1"/>
  <c r="V1777" i="5"/>
  <c r="E1777" i="5" s="1"/>
  <c r="X1777" i="5" s="1"/>
  <c r="V1778" i="5"/>
  <c r="E1778" i="5" s="1"/>
  <c r="X1778" i="5" s="1"/>
  <c r="V1779" i="5"/>
  <c r="E1779" i="5" s="1"/>
  <c r="X1779" i="5" s="1"/>
  <c r="V1784" i="5"/>
  <c r="E1784" i="5" s="1"/>
  <c r="X1784" i="5" s="1"/>
  <c r="V1787" i="5"/>
  <c r="E1787" i="5" s="1"/>
  <c r="X1787" i="5" s="1"/>
  <c r="V1788" i="5"/>
  <c r="V1789" i="5"/>
  <c r="E1789" i="5" s="1"/>
  <c r="X1789" i="5" s="1"/>
  <c r="V1790" i="5"/>
  <c r="E1790" i="5" s="1"/>
  <c r="X1790" i="5" s="1"/>
  <c r="V1791" i="5"/>
  <c r="E1791" i="5" s="1"/>
  <c r="X1791" i="5" s="1"/>
  <c r="V1795" i="5"/>
  <c r="E1795" i="5" s="1"/>
  <c r="X1795" i="5" s="1"/>
  <c r="V1796" i="5"/>
  <c r="V1800" i="5"/>
  <c r="E1800" i="5" s="1"/>
  <c r="X1800" i="5" s="1"/>
  <c r="V1801" i="5"/>
  <c r="E1801" i="5" s="1"/>
  <c r="X1801" i="5" s="1"/>
  <c r="V1803" i="5"/>
  <c r="E1803" i="5" s="1"/>
  <c r="X1803" i="5" s="1"/>
  <c r="V1807" i="5"/>
  <c r="E1807" i="5" s="1"/>
  <c r="X1807" i="5" s="1"/>
  <c r="V1808" i="5"/>
  <c r="E1808" i="5" s="1"/>
  <c r="X1808" i="5" s="1"/>
  <c r="V1809" i="5"/>
  <c r="E1809" i="5" s="1"/>
  <c r="X1809" i="5" s="1"/>
  <c r="V1812" i="5"/>
  <c r="E1812" i="5" s="1"/>
  <c r="X1812" i="5" s="1"/>
  <c r="E1813" i="5"/>
  <c r="X1813" i="5" s="1"/>
  <c r="V1814" i="5"/>
  <c r="E1814" i="5" s="1"/>
  <c r="X1814" i="5" s="1"/>
  <c r="V1820" i="5"/>
  <c r="E1820" i="5" s="1"/>
  <c r="X1820" i="5" s="1"/>
  <c r="V1821" i="5"/>
  <c r="V1824" i="5"/>
  <c r="E1824" i="5" s="1"/>
  <c r="X1824" i="5" s="1"/>
  <c r="V1825" i="5"/>
  <c r="E1825" i="5" s="1"/>
  <c r="X1825" i="5" s="1"/>
  <c r="V1831" i="5"/>
  <c r="E1831" i="5" s="1"/>
  <c r="X1831" i="5" s="1"/>
  <c r="V1832" i="5"/>
  <c r="E1832" i="5" s="1"/>
  <c r="X1832" i="5" s="1"/>
  <c r="V1833" i="5"/>
  <c r="E1833" i="5" s="1"/>
  <c r="X1833" i="5" s="1"/>
  <c r="V1836" i="5"/>
  <c r="E1836" i="5" s="1"/>
  <c r="X1836" i="5" s="1"/>
  <c r="V1837" i="5"/>
  <c r="E1837" i="5" s="1"/>
  <c r="X1837" i="5" s="1"/>
  <c r="V1838" i="5"/>
  <c r="E1838" i="5" s="1"/>
  <c r="X1838" i="5" s="1"/>
  <c r="V1843" i="5"/>
  <c r="E1843" i="5" s="1"/>
  <c r="X1843" i="5" s="1"/>
  <c r="V1844" i="5"/>
  <c r="E1844" i="5" s="1"/>
  <c r="X1844" i="5" s="1"/>
  <c r="V1845" i="5"/>
  <c r="E1845" i="5" s="1"/>
  <c r="X1845" i="5" s="1"/>
  <c r="V1848" i="5"/>
  <c r="E1848" i="5" s="1"/>
  <c r="X1848" i="5" s="1"/>
  <c r="V1849" i="5"/>
  <c r="E1849" i="5" s="1"/>
  <c r="X1849" i="5" s="1"/>
  <c r="V1850" i="5"/>
  <c r="E1850" i="5" s="1"/>
  <c r="X1850" i="5" s="1"/>
  <c r="V1851" i="5"/>
  <c r="E1851" i="5" s="1"/>
  <c r="X1851" i="5" s="1"/>
  <c r="V1855" i="5"/>
  <c r="E1855" i="5" s="1"/>
  <c r="X1855" i="5" s="1"/>
  <c r="V1856" i="5"/>
  <c r="E1856" i="5" s="1"/>
  <c r="X1856" i="5" s="1"/>
  <c r="V1860" i="5"/>
  <c r="E1860" i="5" s="1"/>
  <c r="X1860" i="5" s="1"/>
  <c r="V1861" i="5"/>
  <c r="E1861" i="5" s="1"/>
  <c r="X1861" i="5" s="1"/>
  <c r="V1867" i="5"/>
  <c r="E1867" i="5" s="1"/>
  <c r="X1867" i="5" s="1"/>
  <c r="V1868" i="5"/>
  <c r="E1868" i="5" s="1"/>
  <c r="X1868" i="5" s="1"/>
  <c r="V1872" i="5"/>
  <c r="E1872" i="5" s="1"/>
  <c r="X1872" i="5" s="1"/>
  <c r="V1873" i="5"/>
  <c r="E1873" i="5" s="1"/>
  <c r="X1873" i="5" s="1"/>
  <c r="V1875" i="5"/>
  <c r="E1875" i="5" s="1"/>
  <c r="X1875" i="5" s="1"/>
  <c r="V1879" i="5"/>
  <c r="E1879" i="5" s="1"/>
  <c r="X1879" i="5" s="1"/>
  <c r="V1880" i="5"/>
  <c r="E1880" i="5" s="1"/>
  <c r="X1880" i="5" s="1"/>
  <c r="V1883" i="5"/>
  <c r="E1883" i="5" s="1"/>
  <c r="X1883" i="5" s="1"/>
  <c r="V1884" i="5"/>
  <c r="E1884" i="5" s="1"/>
  <c r="X1884" i="5" s="1"/>
  <c r="V1885" i="5"/>
  <c r="E1885" i="5" s="1"/>
  <c r="X1885" i="5" s="1"/>
  <c r="V1886" i="5"/>
  <c r="E1886" i="5" s="1"/>
  <c r="X1886" i="5" s="1"/>
  <c r="V1887" i="5"/>
  <c r="E1887" i="5" s="1"/>
  <c r="X1887" i="5" s="1"/>
  <c r="V1892" i="5"/>
  <c r="E1892" i="5" s="1"/>
  <c r="X1892" i="5" s="1"/>
  <c r="V1893" i="5"/>
  <c r="E1893" i="5" s="1"/>
  <c r="X1893" i="5" s="1"/>
  <c r="V1896" i="5"/>
  <c r="E1896" i="5" s="1"/>
  <c r="X1896" i="5" s="1"/>
  <c r="V1897" i="5"/>
  <c r="E1897" i="5" s="1"/>
  <c r="X1897" i="5" s="1"/>
  <c r="V1898" i="5"/>
  <c r="E1898" i="5" s="1"/>
  <c r="X1898" i="5" s="1"/>
  <c r="V1903" i="5"/>
  <c r="E1903" i="5" s="1"/>
  <c r="X1903" i="5" s="1"/>
  <c r="V1904" i="5"/>
  <c r="E1904" i="5" s="1"/>
  <c r="X1904" i="5" s="1"/>
  <c r="V1908" i="5"/>
  <c r="E1908" i="5" s="1"/>
  <c r="X1908" i="5" s="1"/>
  <c r="V1909" i="5"/>
  <c r="E1909" i="5"/>
  <c r="X1909" i="5" s="1"/>
  <c r="V1911" i="5"/>
  <c r="E1911" i="5" s="1"/>
  <c r="X1911" i="5" s="1"/>
  <c r="V1916" i="5"/>
  <c r="E1916" i="5" s="1"/>
  <c r="X1916" i="5" s="1"/>
  <c r="V1921" i="5"/>
  <c r="E1921" i="5"/>
  <c r="X1921" i="5" s="1"/>
  <c r="V1923" i="5"/>
  <c r="E1923" i="5" s="1"/>
  <c r="X1923" i="5" s="1"/>
  <c r="V1928" i="5"/>
  <c r="E1928" i="5" s="1"/>
  <c r="X1928" i="5" s="1"/>
  <c r="V1929" i="5"/>
  <c r="E1929" i="5" s="1"/>
  <c r="X1929" i="5" s="1"/>
  <c r="V1932" i="5"/>
  <c r="E1932" i="5" s="1"/>
  <c r="X1932" i="5" s="1"/>
  <c r="V1933" i="5"/>
  <c r="E1933" i="5" s="1"/>
  <c r="X1933" i="5" s="1"/>
  <c r="V1939" i="5"/>
  <c r="E1939" i="5" s="1"/>
  <c r="X1939" i="5" s="1"/>
  <c r="V1940" i="5"/>
  <c r="E1940" i="5" s="1"/>
  <c r="X1940" i="5" s="1"/>
  <c r="V1941" i="5"/>
  <c r="E1941" i="5" s="1"/>
  <c r="X1941" i="5" s="1"/>
  <c r="V1945" i="5"/>
  <c r="E1945" i="5" s="1"/>
  <c r="X1945" i="5" s="1"/>
  <c r="V1952" i="5"/>
  <c r="E1952" i="5" s="1"/>
  <c r="X1952" i="5" s="1"/>
  <c r="V1955" i="5"/>
  <c r="E1955" i="5" s="1"/>
  <c r="X1955" i="5" s="1"/>
  <c r="V1956" i="5"/>
  <c r="E1956" i="5" s="1"/>
  <c r="X1956" i="5" s="1"/>
  <c r="V1957" i="5"/>
  <c r="E1957" i="5" s="1"/>
  <c r="X1957" i="5" s="1"/>
  <c r="V1958" i="5"/>
  <c r="E1958" i="5"/>
  <c r="X1958" i="5" s="1"/>
  <c r="V1959" i="5"/>
  <c r="E1959" i="5" s="1"/>
  <c r="X1959" i="5" s="1"/>
  <c r="V1963" i="5"/>
  <c r="E1963" i="5" s="1"/>
  <c r="X1963" i="5" s="1"/>
  <c r="V1964" i="5"/>
  <c r="E1964" i="5" s="1"/>
  <c r="X1964" i="5" s="1"/>
  <c r="V1969" i="5"/>
  <c r="E1969" i="5" s="1"/>
  <c r="X1969" i="5" s="1"/>
  <c r="V1971" i="5"/>
  <c r="E1971" i="5" s="1"/>
  <c r="X1971" i="5" s="1"/>
  <c r="V1976" i="5"/>
  <c r="E1976" i="5"/>
  <c r="X1976" i="5" s="1"/>
  <c r="V1977" i="5"/>
  <c r="E1977" i="5" s="1"/>
  <c r="X1977" i="5" s="1"/>
  <c r="V1980" i="5"/>
  <c r="E1980" i="5" s="1"/>
  <c r="X1980" i="5" s="1"/>
  <c r="V1981" i="5"/>
  <c r="E1981" i="5" s="1"/>
  <c r="X1981" i="5" s="1"/>
  <c r="V1988" i="5"/>
  <c r="E1988" i="5" s="1"/>
  <c r="X1988" i="5" s="1"/>
  <c r="V1989" i="5"/>
  <c r="E1989" i="5" s="1"/>
  <c r="X1989" i="5" s="1"/>
  <c r="V1990" i="5"/>
  <c r="E1990" i="5" s="1"/>
  <c r="X1990" i="5" s="1"/>
  <c r="V1992" i="5"/>
  <c r="E1992" i="5" s="1"/>
  <c r="X1992" i="5" s="1"/>
  <c r="V1995" i="5"/>
  <c r="E1995" i="5" s="1"/>
  <c r="X1995" i="5" s="1"/>
  <c r="V2000" i="5"/>
  <c r="E2000" i="5" s="1"/>
  <c r="X2000" i="5" s="1"/>
  <c r="V2001" i="5"/>
  <c r="E2001" i="5" s="1"/>
  <c r="X2001" i="5" s="1"/>
  <c r="V2004" i="5"/>
  <c r="E2004" i="5" s="1"/>
  <c r="X2004" i="5" s="1"/>
  <c r="V2005" i="5"/>
  <c r="E2005" i="5" s="1"/>
  <c r="X2005" i="5" s="1"/>
  <c r="V2011" i="5"/>
  <c r="E2011" i="5" s="1"/>
  <c r="X2011" i="5" s="1"/>
  <c r="V2012" i="5"/>
  <c r="V2016" i="5"/>
  <c r="E2016" i="5" s="1"/>
  <c r="X2016" i="5" s="1"/>
  <c r="V2017" i="5"/>
  <c r="E2017" i="5" s="1"/>
  <c r="X2017" i="5" s="1"/>
  <c r="V2023" i="5"/>
  <c r="E2023" i="5" s="1"/>
  <c r="X2023" i="5" s="1"/>
  <c r="V2024" i="5"/>
  <c r="E2024" i="5" s="1"/>
  <c r="X2024" i="5" s="1"/>
  <c r="V2027" i="5"/>
  <c r="E2027" i="5" s="1"/>
  <c r="X2027" i="5" s="1"/>
  <c r="V2028" i="5"/>
  <c r="E2028" i="5" s="1"/>
  <c r="X2028" i="5" s="1"/>
  <c r="V2029" i="5"/>
  <c r="E2029" i="5" s="1"/>
  <c r="X2029" i="5" s="1"/>
  <c r="V2035" i="5"/>
  <c r="E2035" i="5" s="1"/>
  <c r="X2035" i="5" s="1"/>
  <c r="V2036" i="5"/>
  <c r="E2036" i="5" s="1"/>
  <c r="X2036" i="5" s="1"/>
  <c r="V2037" i="5"/>
  <c r="E2037" i="5" s="1"/>
  <c r="X2037" i="5" s="1"/>
  <c r="V2040" i="5"/>
  <c r="E2040" i="5" s="1"/>
  <c r="X2040" i="5" s="1"/>
  <c r="V2041" i="5"/>
  <c r="E2041" i="5" s="1"/>
  <c r="X2041" i="5" s="1"/>
  <c r="V2042" i="5"/>
  <c r="E2042" i="5" s="1"/>
  <c r="X2042" i="5" s="1"/>
  <c r="V2043" i="5"/>
  <c r="E2043" i="5" s="1"/>
  <c r="X2043" i="5" s="1"/>
  <c r="V2047" i="5"/>
  <c r="E2047" i="5" s="1"/>
  <c r="X2047" i="5" s="1"/>
  <c r="V2048" i="5"/>
  <c r="E2048" i="5" s="1"/>
  <c r="X2048" i="5" s="1"/>
  <c r="V2049" i="5"/>
  <c r="E2049" i="5" s="1"/>
  <c r="X2049" i="5" s="1"/>
  <c r="V2053" i="5"/>
  <c r="E2053" i="5" s="1"/>
  <c r="X2053" i="5" s="1"/>
  <c r="V2060" i="5"/>
  <c r="E2060" i="5" s="1"/>
  <c r="X2060" i="5" s="1"/>
  <c r="V2064" i="5"/>
  <c r="E2064" i="5" s="1"/>
  <c r="X2064" i="5" s="1"/>
  <c r="V2065" i="5"/>
  <c r="E2065" i="5" s="1"/>
  <c r="X2065" i="5" s="1"/>
  <c r="V2066" i="5"/>
  <c r="E2066" i="5" s="1"/>
  <c r="X2066" i="5" s="1"/>
  <c r="V2072" i="5"/>
  <c r="E2072" i="5"/>
  <c r="X2072" i="5" s="1"/>
  <c r="V2076" i="5"/>
  <c r="E2076" i="5" s="1"/>
  <c r="X2076" i="5" s="1"/>
  <c r="V2079" i="5"/>
  <c r="V2084" i="5"/>
  <c r="E2084" i="5" s="1"/>
  <c r="X2084" i="5" s="1"/>
  <c r="V2088" i="5"/>
  <c r="E2088" i="5" s="1"/>
  <c r="X2088" i="5" s="1"/>
  <c r="V2089" i="5"/>
  <c r="V2096" i="5"/>
  <c r="E2096" i="5" s="1"/>
  <c r="X2096" i="5" s="1"/>
  <c r="V2097" i="5"/>
  <c r="E2097" i="5" s="1"/>
  <c r="X2097" i="5" s="1"/>
  <c r="V2100" i="5"/>
  <c r="E2100" i="5" s="1"/>
  <c r="X2100" i="5" s="1"/>
  <c r="V2101" i="5"/>
  <c r="E2101" i="5" s="1"/>
  <c r="X2101" i="5" s="1"/>
  <c r="V2107" i="5"/>
  <c r="E2107" i="5"/>
  <c r="X2107" i="5" s="1"/>
  <c r="V2108" i="5"/>
  <c r="V2109" i="5"/>
  <c r="E2109" i="5" s="1"/>
  <c r="X2109" i="5" s="1"/>
  <c r="V2113" i="5"/>
  <c r="E2113" i="5" s="1"/>
  <c r="X2113" i="5" s="1"/>
  <c r="V2115" i="5"/>
  <c r="E2115" i="5" s="1"/>
  <c r="X2115" i="5" s="1"/>
  <c r="V2119" i="5"/>
  <c r="E2119" i="5" s="1"/>
  <c r="X2119" i="5" s="1"/>
  <c r="V2120" i="5"/>
  <c r="E2120" i="5" s="1"/>
  <c r="X2120" i="5" s="1"/>
  <c r="V2121" i="5"/>
  <c r="E2121" i="5" s="1"/>
  <c r="X2121" i="5" s="1"/>
  <c r="V2123" i="5"/>
  <c r="E2123" i="5" s="1"/>
  <c r="X2123" i="5" s="1"/>
  <c r="V2124" i="5"/>
  <c r="E2124" i="5" s="1"/>
  <c r="X2124" i="5" s="1"/>
  <c r="V2125" i="5"/>
  <c r="E2125" i="5" s="1"/>
  <c r="X2125" i="5" s="1"/>
  <c r="V2126" i="5"/>
  <c r="E2126" i="5" s="1"/>
  <c r="X2126" i="5" s="1"/>
  <c r="V2127" i="5"/>
  <c r="E2127" i="5" s="1"/>
  <c r="X2127" i="5" s="1"/>
  <c r="V2132" i="5"/>
  <c r="E2132" i="5"/>
  <c r="X2132" i="5" s="1"/>
  <c r="V2133" i="5"/>
  <c r="E2133" i="5" s="1"/>
  <c r="X2133" i="5" s="1"/>
  <c r="V2136" i="5"/>
  <c r="E2136" i="5" s="1"/>
  <c r="X2136" i="5" s="1"/>
  <c r="V2137" i="5"/>
  <c r="E2137" i="5" s="1"/>
  <c r="X2137" i="5" s="1"/>
  <c r="V2139" i="5"/>
  <c r="E2139" i="5" s="1"/>
  <c r="X2139" i="5" s="1"/>
  <c r="V2144" i="5"/>
  <c r="E2144" i="5" s="1"/>
  <c r="X2144" i="5" s="1"/>
  <c r="V2145" i="5"/>
  <c r="E2145" i="5" s="1"/>
  <c r="X2145" i="5" s="1"/>
  <c r="V2148" i="5"/>
  <c r="E2148" i="5" s="1"/>
  <c r="X2148" i="5" s="1"/>
  <c r="V2149" i="5"/>
  <c r="E2149" i="5" s="1"/>
  <c r="X2149" i="5" s="1"/>
  <c r="V2150" i="5"/>
  <c r="E2150" i="5" s="1"/>
  <c r="X2150" i="5" s="1"/>
  <c r="V2151" i="5"/>
  <c r="E2151" i="5" s="1"/>
  <c r="X2151" i="5" s="1"/>
  <c r="V2155" i="5"/>
  <c r="E2155" i="5" s="1"/>
  <c r="X2155" i="5" s="1"/>
  <c r="V2156" i="5"/>
  <c r="E2156" i="5" s="1"/>
  <c r="X2156" i="5" s="1"/>
  <c r="V2160" i="5"/>
  <c r="E2160" i="5" s="1"/>
  <c r="X2160" i="5" s="1"/>
  <c r="V2161" i="5"/>
  <c r="E2161" i="5" s="1"/>
  <c r="X2161" i="5" s="1"/>
  <c r="V2167" i="5"/>
  <c r="E2167" i="5" s="1"/>
  <c r="X2167" i="5" s="1"/>
  <c r="V2168" i="5"/>
  <c r="E2168" i="5" s="1"/>
  <c r="X2168" i="5" s="1"/>
  <c r="V2169" i="5"/>
  <c r="E2169" i="5" s="1"/>
  <c r="X2169" i="5" s="1"/>
  <c r="V2172" i="5"/>
  <c r="E2172" i="5" s="1"/>
  <c r="X2172" i="5" s="1"/>
  <c r="V2173" i="5"/>
  <c r="E2173" i="5" s="1"/>
  <c r="X2173" i="5" s="1"/>
  <c r="V2174" i="5"/>
  <c r="E2174" i="5" s="1"/>
  <c r="X2174" i="5" s="1"/>
  <c r="V2180" i="5"/>
  <c r="E2180" i="5" s="1"/>
  <c r="X2180" i="5" s="1"/>
  <c r="V2181" i="5"/>
  <c r="E2181" i="5" s="1"/>
  <c r="X2181" i="5" s="1"/>
  <c r="V2184" i="5"/>
  <c r="E2184" i="5" s="1"/>
  <c r="X2184" i="5" s="1"/>
  <c r="V2185" i="5"/>
  <c r="E2185" i="5" s="1"/>
  <c r="X2185" i="5" s="1"/>
  <c r="V2192" i="5"/>
  <c r="E2192" i="5" s="1"/>
  <c r="X2192" i="5" s="1"/>
  <c r="V2193" i="5"/>
  <c r="E2193" i="5" s="1"/>
  <c r="X2193" i="5" s="1"/>
  <c r="V2196" i="5"/>
  <c r="E2196" i="5" s="1"/>
  <c r="X2196" i="5" s="1"/>
  <c r="V2197" i="5"/>
  <c r="E2197" i="5" s="1"/>
  <c r="X2197" i="5" s="1"/>
  <c r="V2203" i="5"/>
  <c r="V2204" i="5"/>
  <c r="E2204" i="5" s="1"/>
  <c r="X2204" i="5" s="1"/>
  <c r="V2205" i="5"/>
  <c r="E2205" i="5" s="1"/>
  <c r="X2205" i="5" s="1"/>
  <c r="V2208" i="5"/>
  <c r="E2208" i="5" s="1"/>
  <c r="X2208" i="5" s="1"/>
  <c r="V2209" i="5"/>
  <c r="E2209" i="5" s="1"/>
  <c r="X2209" i="5" s="1"/>
  <c r="V2211" i="5"/>
  <c r="E2211" i="5" s="1"/>
  <c r="X2211" i="5" s="1"/>
  <c r="V2216" i="5"/>
  <c r="E2216" i="5" s="1"/>
  <c r="X2216" i="5" s="1"/>
  <c r="V2217" i="5"/>
  <c r="E2217" i="5" s="1"/>
  <c r="X2217" i="5" s="1"/>
  <c r="V2220" i="5"/>
  <c r="E2220" i="5" s="1"/>
  <c r="X2220" i="5" s="1"/>
  <c r="V2221" i="5"/>
  <c r="E2221" i="5" s="1"/>
  <c r="X2221" i="5" s="1"/>
  <c r="V2223" i="5"/>
  <c r="E2223" i="5" s="1"/>
  <c r="X2223" i="5" s="1"/>
  <c r="V2228" i="5"/>
  <c r="E2228" i="5" s="1"/>
  <c r="X2228" i="5" s="1"/>
  <c r="V2229" i="5"/>
  <c r="E2229" i="5" s="1"/>
  <c r="X2229" i="5" s="1"/>
  <c r="V2232" i="5"/>
  <c r="E2232" i="5" s="1"/>
  <c r="X2232" i="5" s="1"/>
  <c r="V2233" i="5"/>
  <c r="E2233" i="5" s="1"/>
  <c r="X2233" i="5" s="1"/>
  <c r="V2239" i="5"/>
  <c r="E2239" i="5" s="1"/>
  <c r="X2239" i="5" s="1"/>
  <c r="V2240" i="5"/>
  <c r="E2240" i="5" s="1"/>
  <c r="X2240" i="5" s="1"/>
  <c r="V2241" i="5"/>
  <c r="E2241" i="5" s="1"/>
  <c r="X2241" i="5" s="1"/>
  <c r="V2244" i="5"/>
  <c r="E2244" i="5" s="1"/>
  <c r="X2244" i="5" s="1"/>
  <c r="V2245" i="5"/>
  <c r="E2245" i="5" s="1"/>
  <c r="X2245" i="5" s="1"/>
  <c r="V2251" i="5"/>
  <c r="E2251" i="5" s="1"/>
  <c r="X2251" i="5" s="1"/>
  <c r="V2252" i="5"/>
  <c r="E2252" i="5" s="1"/>
  <c r="X2252" i="5" s="1"/>
  <c r="V2253" i="5"/>
  <c r="E2253" i="5" s="1"/>
  <c r="X2253" i="5" s="1"/>
  <c r="V2256" i="5"/>
  <c r="E2256" i="5" s="1"/>
  <c r="X2256" i="5" s="1"/>
  <c r="V2257" i="5"/>
  <c r="E2257" i="5" s="1"/>
  <c r="X2257" i="5" s="1"/>
  <c r="V2259" i="5"/>
  <c r="V2263" i="5"/>
  <c r="E2263" i="5" s="1"/>
  <c r="X2263" i="5" s="1"/>
  <c r="V2264" i="5"/>
  <c r="E2264" i="5" s="1"/>
  <c r="X2264" i="5" s="1"/>
  <c r="V2265" i="5"/>
  <c r="E2265" i="5" s="1"/>
  <c r="X2265" i="5" s="1"/>
  <c r="V2268" i="5"/>
  <c r="E2268" i="5" s="1"/>
  <c r="X2268" i="5" s="1"/>
  <c r="V2269" i="5"/>
  <c r="E2269" i="5" s="1"/>
  <c r="X2269" i="5" s="1"/>
  <c r="V2276" i="5"/>
  <c r="E2276" i="5" s="1"/>
  <c r="X2276" i="5" s="1"/>
  <c r="V2277" i="5"/>
  <c r="V2280" i="5"/>
  <c r="E2280" i="5" s="1"/>
  <c r="X2280" i="5" s="1"/>
  <c r="V2281" i="5"/>
  <c r="E2281" i="5" s="1"/>
  <c r="X2281" i="5" s="1"/>
  <c r="V2287" i="5"/>
  <c r="E2287" i="5" s="1"/>
  <c r="X2287" i="5" s="1"/>
  <c r="V2288" i="5"/>
  <c r="E2288" i="5" s="1"/>
  <c r="X2288" i="5" s="1"/>
  <c r="V2289" i="5"/>
  <c r="E2289" i="5" s="1"/>
  <c r="X2289" i="5" s="1"/>
  <c r="V2292" i="5"/>
  <c r="F2292" i="5" s="1"/>
  <c r="V2293" i="5"/>
  <c r="E2293" i="5" s="1"/>
  <c r="X2293" i="5" s="1"/>
  <c r="V2299" i="5"/>
  <c r="E2299" i="5" s="1"/>
  <c r="X2299" i="5" s="1"/>
  <c r="V2300" i="5"/>
  <c r="E2300" i="5" s="1"/>
  <c r="X2300" i="5" s="1"/>
  <c r="V2301" i="5"/>
  <c r="E2301" i="5" s="1"/>
  <c r="X2301" i="5" s="1"/>
  <c r="V2304" i="5"/>
  <c r="E2304" i="5" s="1"/>
  <c r="X2304" i="5" s="1"/>
  <c r="V2305" i="5"/>
  <c r="E2305" i="5" s="1"/>
  <c r="X2305" i="5" s="1"/>
  <c r="V2307" i="5"/>
  <c r="E2307" i="5" s="1"/>
  <c r="X2307" i="5" s="1"/>
  <c r="V2312" i="5"/>
  <c r="E2312" i="5" s="1"/>
  <c r="X2312" i="5" s="1"/>
  <c r="V2313" i="5"/>
  <c r="E2313" i="5"/>
  <c r="X2313" i="5" s="1"/>
  <c r="V2316" i="5"/>
  <c r="E2316" i="5" s="1"/>
  <c r="X2316" i="5" s="1"/>
  <c r="V2317" i="5"/>
  <c r="E2317" i="5" s="1"/>
  <c r="X2317" i="5" s="1"/>
  <c r="V2318" i="5"/>
  <c r="E2318" i="5" s="1"/>
  <c r="X2318" i="5" s="1"/>
  <c r="V2323" i="5"/>
  <c r="E2323" i="5" s="1"/>
  <c r="X2323" i="5" s="1"/>
  <c r="V2324" i="5"/>
  <c r="E2324" i="5" s="1"/>
  <c r="X2324" i="5" s="1"/>
  <c r="V2325" i="5"/>
  <c r="E2325" i="5" s="1"/>
  <c r="X2325" i="5" s="1"/>
  <c r="V2328" i="5"/>
  <c r="V2329" i="5"/>
  <c r="E2329" i="5" s="1"/>
  <c r="X2329" i="5" s="1"/>
  <c r="V2331" i="5"/>
  <c r="E2331" i="5" s="1"/>
  <c r="X2331" i="5" s="1"/>
  <c r="V2335" i="5"/>
  <c r="E2335" i="5" s="1"/>
  <c r="X2335" i="5" s="1"/>
  <c r="V2336" i="5"/>
  <c r="E2336" i="5" s="1"/>
  <c r="X2336" i="5" s="1"/>
  <c r="V2337" i="5"/>
  <c r="V2340" i="5"/>
  <c r="E2340" i="5" s="1"/>
  <c r="X2340" i="5" s="1"/>
  <c r="V2341" i="5"/>
  <c r="E2341" i="5" s="1"/>
  <c r="X2341" i="5" s="1"/>
  <c r="V2342" i="5"/>
  <c r="E2342" i="5" s="1"/>
  <c r="X2342" i="5" s="1"/>
  <c r="V2348" i="5"/>
  <c r="E2348" i="5" s="1"/>
  <c r="X2348" i="5" s="1"/>
  <c r="V2349" i="5"/>
  <c r="E2349" i="5" s="1"/>
  <c r="X2349" i="5" s="1"/>
  <c r="V2351" i="5"/>
  <c r="V2352" i="5"/>
  <c r="E2352" i="5" s="1"/>
  <c r="X2352" i="5" s="1"/>
  <c r="V2353" i="5"/>
  <c r="E2353" i="5" s="1"/>
  <c r="X2353" i="5" s="1"/>
  <c r="V2360" i="5"/>
  <c r="E2360" i="5"/>
  <c r="X2360" i="5" s="1"/>
  <c r="V2361" i="5"/>
  <c r="E2361" i="5" s="1"/>
  <c r="X2361" i="5" s="1"/>
  <c r="V2364" i="5"/>
  <c r="E2364" i="5" s="1"/>
  <c r="X2364" i="5" s="1"/>
  <c r="V2365" i="5"/>
  <c r="E2365" i="5" s="1"/>
  <c r="X2365" i="5" s="1"/>
  <c r="V2372" i="5"/>
  <c r="E2372" i="5" s="1"/>
  <c r="X2372" i="5" s="1"/>
  <c r="V2373" i="5"/>
  <c r="E2373" i="5"/>
  <c r="X2373" i="5" s="1"/>
  <c r="V2376" i="5"/>
  <c r="E2376" i="5" s="1"/>
  <c r="X2376" i="5" s="1"/>
  <c r="V2377" i="5"/>
  <c r="E2377" i="5" s="1"/>
  <c r="X2377" i="5" s="1"/>
  <c r="V2383" i="5"/>
  <c r="E2383" i="5" s="1"/>
  <c r="X2383" i="5" s="1"/>
  <c r="V2384" i="5"/>
  <c r="E2384" i="5" s="1"/>
  <c r="X2384" i="5" s="1"/>
  <c r="V2385" i="5"/>
  <c r="E2385" i="5" s="1"/>
  <c r="X2385" i="5" s="1"/>
  <c r="V2388" i="5"/>
  <c r="E2388" i="5" s="1"/>
  <c r="X2388" i="5" s="1"/>
  <c r="V2389" i="5"/>
  <c r="E2389" i="5" s="1"/>
  <c r="X2389" i="5" s="1"/>
  <c r="V2390" i="5"/>
  <c r="E2390" i="5" s="1"/>
  <c r="X2390" i="5" s="1"/>
  <c r="V2396" i="5"/>
  <c r="E2396" i="5"/>
  <c r="X2396" i="5" s="1"/>
  <c r="V2397" i="5"/>
  <c r="E2397" i="5" s="1"/>
  <c r="X2397" i="5" s="1"/>
  <c r="V2400" i="5"/>
  <c r="E2400" i="5" s="1"/>
  <c r="X2400" i="5" s="1"/>
  <c r="V2401" i="5"/>
  <c r="E2401" i="5" s="1"/>
  <c r="X2401" i="5" s="1"/>
  <c r="V2402" i="5"/>
  <c r="E2402" i="5" s="1"/>
  <c r="X2402" i="5" s="1"/>
  <c r="V2408" i="5"/>
  <c r="E2408" i="5" s="1"/>
  <c r="X2408" i="5" s="1"/>
  <c r="V2409" i="5"/>
  <c r="E2409" i="5" s="1"/>
  <c r="X2409" i="5" s="1"/>
  <c r="V2412" i="5"/>
  <c r="E2412" i="5" s="1"/>
  <c r="X2412" i="5" s="1"/>
  <c r="V2413" i="5"/>
  <c r="E2413" i="5" s="1"/>
  <c r="X2413" i="5" s="1"/>
  <c r="V2419" i="5"/>
  <c r="E2419" i="5" s="1"/>
  <c r="X2419" i="5" s="1"/>
  <c r="V2420" i="5"/>
  <c r="E2420" i="5" s="1"/>
  <c r="X2420" i="5" s="1"/>
  <c r="V2421" i="5"/>
  <c r="E2421" i="5" s="1"/>
  <c r="X2421" i="5" s="1"/>
  <c r="V2424" i="5"/>
  <c r="V2425" i="5"/>
  <c r="E2425" i="5" s="1"/>
  <c r="X2425" i="5" s="1"/>
  <c r="V2432" i="5"/>
  <c r="E2432" i="5" s="1"/>
  <c r="X2432" i="5" s="1"/>
  <c r="V2433" i="5"/>
  <c r="E2433" i="5" s="1"/>
  <c r="X2433" i="5" s="1"/>
  <c r="V2436" i="5"/>
  <c r="E2436" i="5" s="1"/>
  <c r="X2436" i="5" s="1"/>
  <c r="V2437" i="5"/>
  <c r="E2437" i="5" s="1"/>
  <c r="X2437" i="5" s="1"/>
  <c r="E2438" i="5"/>
  <c r="X2438" i="5" s="1"/>
  <c r="V2444" i="5"/>
  <c r="E2444" i="5" s="1"/>
  <c r="X2444" i="5" s="1"/>
  <c r="V2445" i="5"/>
  <c r="E2445" i="5" s="1"/>
  <c r="X2445" i="5" s="1"/>
  <c r="V2448" i="5"/>
  <c r="E2448" i="5"/>
  <c r="X2448" i="5" s="1"/>
  <c r="V2449" i="5"/>
  <c r="E2449" i="5" s="1"/>
  <c r="X2449" i="5" s="1"/>
  <c r="V2450" i="5"/>
  <c r="E2450" i="5" s="1"/>
  <c r="X2450" i="5" s="1"/>
  <c r="V2451" i="5"/>
  <c r="E2451" i="5" s="1"/>
  <c r="X2451" i="5" s="1"/>
  <c r="V2456" i="5"/>
  <c r="V2457" i="5"/>
  <c r="E2457" i="5" s="1"/>
  <c r="X2457" i="5" s="1"/>
  <c r="V2460" i="5"/>
  <c r="E2460" i="5" s="1"/>
  <c r="X2460" i="5" s="1"/>
  <c r="V2461" i="5"/>
  <c r="E2461" i="5" s="1"/>
  <c r="X2461" i="5" s="1"/>
  <c r="V2467" i="5"/>
  <c r="E2467" i="5" s="1"/>
  <c r="X2467" i="5" s="1"/>
  <c r="V2468" i="5"/>
  <c r="E2468" i="5" s="1"/>
  <c r="X2468" i="5" s="1"/>
  <c r="V2469" i="5"/>
  <c r="E2469" i="5" s="1"/>
  <c r="X2469" i="5" s="1"/>
  <c r="V2471" i="5"/>
  <c r="E2471" i="5" s="1"/>
  <c r="X2471" i="5" s="1"/>
  <c r="V2472" i="5"/>
  <c r="E2472" i="5" s="1"/>
  <c r="X2472" i="5" s="1"/>
  <c r="V2473" i="5"/>
  <c r="E2473" i="5" s="1"/>
  <c r="X2473" i="5" s="1"/>
  <c r="V2479" i="5"/>
  <c r="E2479" i="5" s="1"/>
  <c r="X2479" i="5" s="1"/>
  <c r="V2480" i="5"/>
  <c r="E2480" i="5" s="1"/>
  <c r="X2480" i="5" s="1"/>
  <c r="V2481" i="5"/>
  <c r="E2481" i="5" s="1"/>
  <c r="X2481" i="5" s="1"/>
  <c r="V2484" i="5"/>
  <c r="E2484" i="5" s="1"/>
  <c r="X2484" i="5" s="1"/>
  <c r="V2485" i="5"/>
  <c r="E2485" i="5" s="1"/>
  <c r="X2485" i="5" s="1"/>
  <c r="V2491" i="5"/>
  <c r="E2491" i="5" s="1"/>
  <c r="X2491" i="5" s="1"/>
  <c r="V2492" i="5"/>
  <c r="E2492" i="5" s="1"/>
  <c r="X2492" i="5" s="1"/>
  <c r="V2493" i="5"/>
  <c r="V2496" i="5"/>
  <c r="E2496" i="5" s="1"/>
  <c r="X2496" i="5" s="1"/>
  <c r="V2497" i="5"/>
  <c r="E2497" i="5" s="1"/>
  <c r="X2497" i="5" s="1"/>
  <c r="V2503" i="5"/>
  <c r="E2503" i="5" s="1"/>
  <c r="X2503" i="5" s="1"/>
  <c r="C123" i="6"/>
  <c r="C122" i="6"/>
  <c r="C121" i="6"/>
  <c r="C120" i="6"/>
  <c r="G103" i="6"/>
  <c r="G102" i="6"/>
  <c r="G101" i="6"/>
  <c r="G88" i="6"/>
  <c r="G87" i="6"/>
  <c r="G86" i="6"/>
  <c r="G85" i="6"/>
  <c r="G84" i="6"/>
  <c r="G77" i="6"/>
  <c r="G76" i="6"/>
  <c r="G75" i="6"/>
  <c r="G74" i="6"/>
  <c r="G73" i="6"/>
  <c r="G72" i="6"/>
  <c r="J74" i="6"/>
  <c r="G66" i="6"/>
  <c r="G65" i="6"/>
  <c r="G64" i="6"/>
  <c r="G63" i="6"/>
  <c r="G62" i="6"/>
  <c r="G61" i="6"/>
  <c r="G55" i="6"/>
  <c r="G54" i="6"/>
  <c r="G53" i="6"/>
  <c r="G51" i="6"/>
  <c r="G50" i="6"/>
  <c r="G44" i="6"/>
  <c r="G43" i="6"/>
  <c r="G42" i="6"/>
  <c r="G41" i="6"/>
  <c r="G40" i="6"/>
  <c r="G39" i="6"/>
  <c r="G33" i="6"/>
  <c r="G32" i="6"/>
  <c r="G31" i="6"/>
  <c r="G29" i="6"/>
  <c r="G17" i="6"/>
  <c r="G9" i="6"/>
  <c r="H9" i="6" s="1"/>
  <c r="D9" i="6" s="1"/>
  <c r="C37" i="6"/>
  <c r="C36" i="6"/>
  <c r="C35" i="6"/>
  <c r="C34" i="6"/>
  <c r="I33" i="6"/>
  <c r="J33" i="6"/>
  <c r="I32" i="6"/>
  <c r="J32" i="6"/>
  <c r="I31" i="6"/>
  <c r="J31" i="6"/>
  <c r="I30" i="6"/>
  <c r="J30" i="6"/>
  <c r="I29" i="6"/>
  <c r="J29" i="6"/>
  <c r="B154" i="5"/>
  <c r="B155" i="5"/>
  <c r="B189" i="5"/>
  <c r="B190" i="5"/>
  <c r="B288" i="5"/>
  <c r="B289" i="5"/>
  <c r="T289" i="5" s="1"/>
  <c r="B346" i="5"/>
  <c r="B347" i="5"/>
  <c r="B393" i="5"/>
  <c r="T393" i="5" s="1"/>
  <c r="B394" i="5"/>
  <c r="AB13" i="5"/>
  <c r="AB14" i="5"/>
  <c r="AB15" i="5"/>
  <c r="AB19" i="5"/>
  <c r="AB20" i="5"/>
  <c r="AB21" i="5"/>
  <c r="AB25" i="5"/>
  <c r="AB26" i="5"/>
  <c r="AB27" i="5"/>
  <c r="AB31" i="5"/>
  <c r="AB32" i="5"/>
  <c r="AB33" i="5"/>
  <c r="AB35" i="5"/>
  <c r="AB36" i="5"/>
  <c r="AB37" i="5"/>
  <c r="AB38" i="5"/>
  <c r="AB43" i="5"/>
  <c r="AB44" i="5"/>
  <c r="AB45" i="5"/>
  <c r="AB48" i="5"/>
  <c r="AB49" i="5"/>
  <c r="AB50" i="5"/>
  <c r="AB55" i="5"/>
  <c r="AB56" i="5"/>
  <c r="AB57" i="5"/>
  <c r="AB58" i="5"/>
  <c r="AB59" i="5"/>
  <c r="AB60" i="5"/>
  <c r="AB61" i="5"/>
  <c r="AB62" i="5"/>
  <c r="AB63" i="5"/>
  <c r="AB67" i="5"/>
  <c r="AB68" i="5"/>
  <c r="AB69" i="5"/>
  <c r="AB72" i="5"/>
  <c r="AB73" i="5"/>
  <c r="AB74" i="5"/>
  <c r="AB75" i="5"/>
  <c r="AB79" i="5"/>
  <c r="AB80" i="5"/>
  <c r="AB81" i="5"/>
  <c r="AB84" i="5"/>
  <c r="AB85" i="5"/>
  <c r="AB86" i="5"/>
  <c r="AB87" i="5"/>
  <c r="AB91" i="5"/>
  <c r="AB92" i="5"/>
  <c r="AB93" i="5"/>
  <c r="AB96" i="5"/>
  <c r="AB97" i="5"/>
  <c r="AB98" i="5"/>
  <c r="AB103" i="5"/>
  <c r="AB104" i="5"/>
  <c r="AB105" i="5"/>
  <c r="AB107" i="5"/>
  <c r="AB108" i="5"/>
  <c r="AB109" i="5"/>
  <c r="AB110" i="5"/>
  <c r="AB111" i="5"/>
  <c r="AB112" i="5"/>
  <c r="AB115" i="5"/>
  <c r="AB116" i="5"/>
  <c r="AB117" i="5"/>
  <c r="AB120" i="5"/>
  <c r="AB121" i="5"/>
  <c r="AB122" i="5"/>
  <c r="AB123" i="5"/>
  <c r="AB127" i="5"/>
  <c r="AB128" i="5"/>
  <c r="AB129" i="5"/>
  <c r="AB132" i="5"/>
  <c r="AB133" i="5"/>
  <c r="AB134" i="5"/>
  <c r="AB135" i="5"/>
  <c r="AB139" i="5"/>
  <c r="AB140" i="5"/>
  <c r="AB141" i="5"/>
  <c r="AB143" i="5"/>
  <c r="AB144" i="5"/>
  <c r="AB145" i="5"/>
  <c r="AB146" i="5"/>
  <c r="AB147" i="5"/>
  <c r="AB151" i="5"/>
  <c r="AB152" i="5"/>
  <c r="AB153" i="5"/>
  <c r="AB156" i="5"/>
  <c r="AB157" i="5"/>
  <c r="AB158" i="5"/>
  <c r="AB159" i="5"/>
  <c r="AB163" i="5"/>
  <c r="AB164" i="5"/>
  <c r="AB165" i="5"/>
  <c r="AB167" i="5"/>
  <c r="AB168" i="5"/>
  <c r="AB169" i="5"/>
  <c r="AB170" i="5"/>
  <c r="AB171" i="5"/>
  <c r="AB175" i="5"/>
  <c r="AB176" i="5"/>
  <c r="AB177" i="5"/>
  <c r="AB180" i="5"/>
  <c r="AB181" i="5"/>
  <c r="AB182" i="5"/>
  <c r="AB183" i="5"/>
  <c r="AB187" i="5"/>
  <c r="AB188" i="5"/>
  <c r="AB189" i="5"/>
  <c r="AB191" i="5"/>
  <c r="AB192" i="5"/>
  <c r="AB193" i="5"/>
  <c r="AB194" i="5"/>
  <c r="AB195" i="5"/>
  <c r="AB199" i="5"/>
  <c r="AB200" i="5"/>
  <c r="AB201" i="5"/>
  <c r="AB204" i="5"/>
  <c r="AB205" i="5"/>
  <c r="AB206" i="5"/>
  <c r="AB211" i="5"/>
  <c r="AB212" i="5"/>
  <c r="AB213" i="5"/>
  <c r="AB215" i="5"/>
  <c r="AB216" i="5"/>
  <c r="AB217" i="5"/>
  <c r="AB218" i="5"/>
  <c r="AB219" i="5"/>
  <c r="AB223" i="5"/>
  <c r="AB224" i="5"/>
  <c r="AB225" i="5"/>
  <c r="AB227" i="5"/>
  <c r="AB228" i="5"/>
  <c r="AB229" i="5"/>
  <c r="AB230" i="5"/>
  <c r="AB231" i="5"/>
  <c r="AB235" i="5"/>
  <c r="AB236" i="5"/>
  <c r="AB237" i="5"/>
  <c r="AB239" i="5"/>
  <c r="AB240" i="5"/>
  <c r="AB241" i="5"/>
  <c r="AB242" i="5"/>
  <c r="AB247" i="5"/>
  <c r="AB248" i="5"/>
  <c r="AB249" i="5"/>
  <c r="AB252" i="5"/>
  <c r="AB253" i="5"/>
  <c r="AB254" i="5"/>
  <c r="AB259" i="5"/>
  <c r="AB260" i="5"/>
  <c r="AB261" i="5"/>
  <c r="AB263" i="5"/>
  <c r="AB264" i="5"/>
  <c r="AB265" i="5"/>
  <c r="AB266" i="5"/>
  <c r="AB267" i="5"/>
  <c r="AB271" i="5"/>
  <c r="AB272" i="5"/>
  <c r="AB273" i="5"/>
  <c r="AB276" i="5"/>
  <c r="AB277" i="5"/>
  <c r="AB278" i="5"/>
  <c r="AB279" i="5"/>
  <c r="AB283" i="5"/>
  <c r="AB284" i="5"/>
  <c r="AB285" i="5"/>
  <c r="AB288" i="5"/>
  <c r="AB289" i="5"/>
  <c r="AB290" i="5"/>
  <c r="AB291" i="5"/>
  <c r="AB295" i="5"/>
  <c r="AB296" i="5"/>
  <c r="AB297" i="5"/>
  <c r="AB300" i="5"/>
  <c r="AB301" i="5"/>
  <c r="AB302" i="5"/>
  <c r="AB307" i="5"/>
  <c r="AB308" i="5"/>
  <c r="AB309" i="5"/>
  <c r="AB311" i="5"/>
  <c r="AB312" i="5"/>
  <c r="AB313" i="5"/>
  <c r="AB314" i="5"/>
  <c r="AB315" i="5"/>
  <c r="AB316" i="5"/>
  <c r="AB319" i="5"/>
  <c r="AB320" i="5"/>
  <c r="AB321" i="5"/>
  <c r="AB324" i="5"/>
  <c r="AB325" i="5"/>
  <c r="AB326" i="5"/>
  <c r="AB327" i="5"/>
  <c r="AB331" i="5"/>
  <c r="AB332" i="5"/>
  <c r="AB333" i="5"/>
  <c r="AB336" i="5"/>
  <c r="AB337" i="5"/>
  <c r="AB338" i="5"/>
  <c r="AB339" i="5"/>
  <c r="AB343" i="5"/>
  <c r="AB344" i="5"/>
  <c r="AB345" i="5"/>
  <c r="AB347" i="5"/>
  <c r="AB348" i="5"/>
  <c r="AB349" i="5"/>
  <c r="AB350" i="5"/>
  <c r="AB351" i="5"/>
  <c r="AB355" i="5"/>
  <c r="AB356" i="5"/>
  <c r="AB357" i="5"/>
  <c r="AB360" i="5"/>
  <c r="AB361" i="5"/>
  <c r="AB362" i="5"/>
  <c r="AB363" i="5"/>
  <c r="AB367" i="5"/>
  <c r="AB368" i="5"/>
  <c r="AB369" i="5"/>
  <c r="AB371" i="5"/>
  <c r="AB372" i="5"/>
  <c r="AB373" i="5"/>
  <c r="AB374" i="5"/>
  <c r="AB375" i="5"/>
  <c r="AB379" i="5"/>
  <c r="AB380" i="5"/>
  <c r="AB381" i="5"/>
  <c r="AB384" i="5"/>
  <c r="AB385" i="5"/>
  <c r="AB386" i="5"/>
  <c r="AB387" i="5"/>
  <c r="AB391" i="5"/>
  <c r="AB392" i="5"/>
  <c r="AB393" i="5"/>
  <c r="AB395" i="5"/>
  <c r="AB396" i="5"/>
  <c r="AB397" i="5"/>
  <c r="B398" i="5"/>
  <c r="B399" i="5"/>
  <c r="T399" i="5" s="1"/>
  <c r="B400" i="5"/>
  <c r="B401" i="5"/>
  <c r="B402" i="5"/>
  <c r="B403" i="5"/>
  <c r="B404" i="5"/>
  <c r="B405" i="5"/>
  <c r="B406" i="5"/>
  <c r="B407" i="5"/>
  <c r="B408" i="5"/>
  <c r="B409" i="5"/>
  <c r="B410" i="5"/>
  <c r="B411" i="5"/>
  <c r="B412" i="5"/>
  <c r="B413" i="5"/>
  <c r="T413" i="5" s="1"/>
  <c r="B414" i="5"/>
  <c r="B415" i="5"/>
  <c r="B416" i="5"/>
  <c r="B417" i="5"/>
  <c r="B418" i="5"/>
  <c r="B419" i="5"/>
  <c r="B420" i="5"/>
  <c r="B421" i="5"/>
  <c r="B422" i="5"/>
  <c r="B423" i="5"/>
  <c r="B424" i="5"/>
  <c r="B425" i="5"/>
  <c r="T425" i="5" s="1"/>
  <c r="B426" i="5"/>
  <c r="B427" i="5"/>
  <c r="T427" i="5" s="1"/>
  <c r="B428" i="5"/>
  <c r="B429" i="5"/>
  <c r="B430" i="5"/>
  <c r="B431" i="5"/>
  <c r="B432" i="5"/>
  <c r="B433" i="5"/>
  <c r="B434" i="5"/>
  <c r="B435" i="5"/>
  <c r="B436" i="5"/>
  <c r="B437" i="5"/>
  <c r="T437" i="5" s="1"/>
  <c r="B438" i="5"/>
  <c r="B439" i="5"/>
  <c r="B440" i="5"/>
  <c r="B441" i="5"/>
  <c r="B442" i="5"/>
  <c r="B443" i="5"/>
  <c r="B444" i="5"/>
  <c r="B445" i="5"/>
  <c r="B446" i="5"/>
  <c r="B447" i="5"/>
  <c r="B448" i="5"/>
  <c r="B449" i="5"/>
  <c r="T449" i="5" s="1"/>
  <c r="B450" i="5"/>
  <c r="B451" i="5"/>
  <c r="B452" i="5"/>
  <c r="B453" i="5"/>
  <c r="B454" i="5"/>
  <c r="B455" i="5"/>
  <c r="B456" i="5"/>
  <c r="B457" i="5"/>
  <c r="B458" i="5"/>
  <c r="B459" i="5"/>
  <c r="T459" i="5" s="1"/>
  <c r="B460" i="5"/>
  <c r="B461" i="5"/>
  <c r="B462" i="5"/>
  <c r="B463" i="5"/>
  <c r="B464" i="5"/>
  <c r="B465" i="5"/>
  <c r="B466" i="5"/>
  <c r="B467" i="5"/>
  <c r="B468" i="5"/>
  <c r="B469" i="5"/>
  <c r="B470" i="5"/>
  <c r="B471" i="5"/>
  <c r="T471" i="5" s="1"/>
  <c r="B472" i="5"/>
  <c r="B473" i="5"/>
  <c r="T473" i="5" s="1"/>
  <c r="B474" i="5"/>
  <c r="B475" i="5"/>
  <c r="B476" i="5"/>
  <c r="B477" i="5"/>
  <c r="B478" i="5"/>
  <c r="B479" i="5"/>
  <c r="B480" i="5"/>
  <c r="B481" i="5"/>
  <c r="B482" i="5"/>
  <c r="B483" i="5"/>
  <c r="T483" i="5" s="1"/>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T511" i="5" s="1"/>
  <c r="B512" i="5"/>
  <c r="B513" i="5"/>
  <c r="B514" i="5"/>
  <c r="B515" i="5"/>
  <c r="B516" i="5"/>
  <c r="B517" i="5"/>
  <c r="B518" i="5"/>
  <c r="B519" i="5"/>
  <c r="B520" i="5"/>
  <c r="B521" i="5"/>
  <c r="T521" i="5" s="1"/>
  <c r="B522" i="5"/>
  <c r="B523" i="5"/>
  <c r="B524" i="5"/>
  <c r="B525" i="5"/>
  <c r="B526" i="5"/>
  <c r="B527" i="5"/>
  <c r="B528" i="5"/>
  <c r="B529" i="5"/>
  <c r="B530" i="5"/>
  <c r="B531" i="5"/>
  <c r="B532" i="5"/>
  <c r="B533" i="5"/>
  <c r="B534" i="5"/>
  <c r="B535" i="5"/>
  <c r="T535" i="5" s="1"/>
  <c r="B536" i="5"/>
  <c r="B537" i="5"/>
  <c r="B538" i="5"/>
  <c r="B539" i="5"/>
  <c r="B540" i="5"/>
  <c r="B541" i="5"/>
  <c r="B542" i="5"/>
  <c r="B543" i="5"/>
  <c r="T543" i="5" s="1"/>
  <c r="B544" i="5"/>
  <c r="B545" i="5"/>
  <c r="B546" i="5"/>
  <c r="B547" i="5"/>
  <c r="T547" i="5" s="1"/>
  <c r="B548" i="5"/>
  <c r="B549" i="5"/>
  <c r="B550" i="5"/>
  <c r="B551" i="5"/>
  <c r="B552" i="5"/>
  <c r="B553" i="5"/>
  <c r="B554" i="5"/>
  <c r="B555" i="5"/>
  <c r="B556" i="5"/>
  <c r="B557" i="5"/>
  <c r="T557" i="5" s="1"/>
  <c r="B558" i="5"/>
  <c r="B559" i="5"/>
  <c r="B560" i="5"/>
  <c r="B561" i="5"/>
  <c r="B562" i="5"/>
  <c r="B563" i="5"/>
  <c r="B564" i="5"/>
  <c r="B565" i="5"/>
  <c r="B566" i="5"/>
  <c r="B567" i="5"/>
  <c r="T567" i="5" s="1"/>
  <c r="B568" i="5"/>
  <c r="B569" i="5"/>
  <c r="T569" i="5" s="1"/>
  <c r="B570" i="5"/>
  <c r="B571" i="5"/>
  <c r="B572" i="5"/>
  <c r="B573" i="5"/>
  <c r="B574" i="5"/>
  <c r="B575" i="5"/>
  <c r="B576" i="5"/>
  <c r="B577" i="5"/>
  <c r="B578" i="5"/>
  <c r="B579" i="5"/>
  <c r="T579" i="5" s="1"/>
  <c r="B580" i="5"/>
  <c r="B581" i="5"/>
  <c r="T581" i="5" s="1"/>
  <c r="B582" i="5"/>
  <c r="B583" i="5"/>
  <c r="B584" i="5"/>
  <c r="B585" i="5"/>
  <c r="B586" i="5"/>
  <c r="B587" i="5"/>
  <c r="B588" i="5"/>
  <c r="B589" i="5"/>
  <c r="B590" i="5"/>
  <c r="B591" i="5"/>
  <c r="B592" i="5"/>
  <c r="B593" i="5"/>
  <c r="T593" i="5" s="1"/>
  <c r="B594" i="5"/>
  <c r="B595" i="5"/>
  <c r="B596" i="5"/>
  <c r="B597" i="5"/>
  <c r="B598" i="5"/>
  <c r="B599" i="5"/>
  <c r="B600" i="5"/>
  <c r="B601" i="5"/>
  <c r="B602" i="5"/>
  <c r="B603" i="5"/>
  <c r="B604" i="5"/>
  <c r="B605" i="5"/>
  <c r="B606" i="5"/>
  <c r="B607" i="5"/>
  <c r="B608" i="5"/>
  <c r="B609" i="5"/>
  <c r="B610" i="5"/>
  <c r="B611" i="5"/>
  <c r="B612" i="5"/>
  <c r="B613" i="5"/>
  <c r="B614" i="5"/>
  <c r="B615" i="5"/>
  <c r="B616" i="5"/>
  <c r="B617" i="5"/>
  <c r="T617" i="5" s="1"/>
  <c r="B618" i="5"/>
  <c r="B619" i="5"/>
  <c r="B620" i="5"/>
  <c r="B621" i="5"/>
  <c r="B622" i="5"/>
  <c r="B623" i="5"/>
  <c r="B624" i="5"/>
  <c r="B625" i="5"/>
  <c r="B626" i="5"/>
  <c r="B627" i="5"/>
  <c r="T627" i="5" s="1"/>
  <c r="B628" i="5"/>
  <c r="B629" i="5"/>
  <c r="B630" i="5"/>
  <c r="B631" i="5"/>
  <c r="B632" i="5"/>
  <c r="B633" i="5"/>
  <c r="B634" i="5"/>
  <c r="B635" i="5"/>
  <c r="B636" i="5"/>
  <c r="B637" i="5"/>
  <c r="B638" i="5"/>
  <c r="B639" i="5"/>
  <c r="B640" i="5"/>
  <c r="B641" i="5"/>
  <c r="B642" i="5"/>
  <c r="B643" i="5"/>
  <c r="T643" i="5" s="1"/>
  <c r="B644" i="5"/>
  <c r="B645" i="5"/>
  <c r="B646" i="5"/>
  <c r="B647" i="5"/>
  <c r="B648" i="5"/>
  <c r="B649" i="5"/>
  <c r="B650" i="5"/>
  <c r="B651" i="5"/>
  <c r="B652" i="5"/>
  <c r="B653" i="5"/>
  <c r="B654" i="5"/>
  <c r="B655" i="5"/>
  <c r="B656" i="5"/>
  <c r="B657" i="5"/>
  <c r="B658" i="5"/>
  <c r="B659" i="5"/>
  <c r="B660" i="5"/>
  <c r="B661" i="5"/>
  <c r="B662" i="5"/>
  <c r="B663" i="5"/>
  <c r="T663" i="5" s="1"/>
  <c r="B664" i="5"/>
  <c r="B665" i="5"/>
  <c r="T665" i="5" s="1"/>
  <c r="B666" i="5"/>
  <c r="B667" i="5"/>
  <c r="T667" i="5" s="1"/>
  <c r="B668" i="5"/>
  <c r="B669" i="5"/>
  <c r="B670" i="5"/>
  <c r="B671" i="5"/>
  <c r="B672" i="5"/>
  <c r="B673" i="5"/>
  <c r="B674" i="5"/>
  <c r="B675" i="5"/>
  <c r="T675" i="5" s="1"/>
  <c r="B676" i="5"/>
  <c r="B677" i="5"/>
  <c r="B678" i="5"/>
  <c r="B679" i="5"/>
  <c r="T679" i="5" s="1"/>
  <c r="B680" i="5"/>
  <c r="B681" i="5"/>
  <c r="B682" i="5"/>
  <c r="B683" i="5"/>
  <c r="B684" i="5"/>
  <c r="B685" i="5"/>
  <c r="B686" i="5"/>
  <c r="B687" i="5"/>
  <c r="T687" i="5" s="1"/>
  <c r="B688" i="5"/>
  <c r="B689" i="5"/>
  <c r="B690" i="5"/>
  <c r="B691" i="5"/>
  <c r="T691" i="5" s="1"/>
  <c r="B692" i="5"/>
  <c r="B693" i="5"/>
  <c r="B694" i="5"/>
  <c r="B695" i="5"/>
  <c r="B696" i="5"/>
  <c r="B697" i="5"/>
  <c r="B698" i="5"/>
  <c r="B699" i="5"/>
  <c r="B700" i="5"/>
  <c r="B701" i="5"/>
  <c r="T701" i="5" s="1"/>
  <c r="B702" i="5"/>
  <c r="B703" i="5"/>
  <c r="B704" i="5"/>
  <c r="B705" i="5"/>
  <c r="B706" i="5"/>
  <c r="B707" i="5"/>
  <c r="B708" i="5"/>
  <c r="B709" i="5"/>
  <c r="B710" i="5"/>
  <c r="B711" i="5"/>
  <c r="B712" i="5"/>
  <c r="B713" i="5"/>
  <c r="T713" i="5" s="1"/>
  <c r="B714" i="5"/>
  <c r="B715" i="5"/>
  <c r="B716" i="5"/>
  <c r="B717" i="5"/>
  <c r="B718" i="5"/>
  <c r="B719" i="5"/>
  <c r="B720" i="5"/>
  <c r="B721" i="5"/>
  <c r="B722" i="5"/>
  <c r="B723" i="5"/>
  <c r="B724" i="5"/>
  <c r="B725" i="5"/>
  <c r="T725" i="5" s="1"/>
  <c r="B726" i="5"/>
  <c r="B727" i="5"/>
  <c r="B728" i="5"/>
  <c r="B729" i="5"/>
  <c r="B730" i="5"/>
  <c r="B731" i="5"/>
  <c r="B732" i="5"/>
  <c r="B733" i="5"/>
  <c r="B734" i="5"/>
  <c r="B735" i="5"/>
  <c r="B736" i="5"/>
  <c r="B737" i="5"/>
  <c r="T737" i="5" s="1"/>
  <c r="B738" i="5"/>
  <c r="B739" i="5"/>
  <c r="T739" i="5" s="1"/>
  <c r="B740" i="5"/>
  <c r="B741" i="5"/>
  <c r="B742" i="5"/>
  <c r="B743" i="5"/>
  <c r="B744" i="5"/>
  <c r="B745" i="5"/>
  <c r="B746" i="5"/>
  <c r="B747" i="5"/>
  <c r="T747" i="5" s="1"/>
  <c r="B748" i="5"/>
  <c r="B749" i="5"/>
  <c r="B750" i="5"/>
  <c r="B751" i="5"/>
  <c r="T751" i="5" s="1"/>
  <c r="B752" i="5"/>
  <c r="B753" i="5"/>
  <c r="B754" i="5"/>
  <c r="B755" i="5"/>
  <c r="B756" i="5"/>
  <c r="B757" i="5"/>
  <c r="B758" i="5"/>
  <c r="B759" i="5"/>
  <c r="T759" i="5" s="1"/>
  <c r="B760" i="5"/>
  <c r="B761" i="5"/>
  <c r="T761" i="5" s="1"/>
  <c r="B762" i="5"/>
  <c r="B763" i="5"/>
  <c r="T763" i="5" s="1"/>
  <c r="B764" i="5"/>
  <c r="B765" i="5"/>
  <c r="B766" i="5"/>
  <c r="B767" i="5"/>
  <c r="B768" i="5"/>
  <c r="B769" i="5"/>
  <c r="B770" i="5"/>
  <c r="B771" i="5"/>
  <c r="T771" i="5" s="1"/>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T809" i="5" s="1"/>
  <c r="B810" i="5"/>
  <c r="B811" i="5"/>
  <c r="B812" i="5"/>
  <c r="B813" i="5"/>
  <c r="B814" i="5"/>
  <c r="B815" i="5"/>
  <c r="B816" i="5"/>
  <c r="B817" i="5"/>
  <c r="B818" i="5"/>
  <c r="B819" i="5"/>
  <c r="B820" i="5"/>
  <c r="B821" i="5"/>
  <c r="B822" i="5"/>
  <c r="B823" i="5"/>
  <c r="B824" i="5"/>
  <c r="B825" i="5"/>
  <c r="B826" i="5"/>
  <c r="B827" i="5"/>
  <c r="B828" i="5"/>
  <c r="B829" i="5"/>
  <c r="B830" i="5"/>
  <c r="B831" i="5"/>
  <c r="T831" i="5" s="1"/>
  <c r="B832" i="5"/>
  <c r="B833" i="5"/>
  <c r="B834" i="5"/>
  <c r="B835" i="5"/>
  <c r="B836" i="5"/>
  <c r="B837" i="5"/>
  <c r="B838" i="5"/>
  <c r="B839" i="5"/>
  <c r="B840" i="5"/>
  <c r="B841" i="5"/>
  <c r="B842" i="5"/>
  <c r="B843" i="5"/>
  <c r="B844" i="5"/>
  <c r="B845" i="5"/>
  <c r="T845" i="5" s="1"/>
  <c r="B846" i="5"/>
  <c r="B847" i="5"/>
  <c r="B848" i="5"/>
  <c r="B849" i="5"/>
  <c r="B850" i="5"/>
  <c r="B851" i="5"/>
  <c r="B852" i="5"/>
  <c r="B853" i="5"/>
  <c r="B854" i="5"/>
  <c r="B855" i="5"/>
  <c r="T855" i="5" s="1"/>
  <c r="B856" i="5"/>
  <c r="B857" i="5"/>
  <c r="T857" i="5" s="1"/>
  <c r="B858" i="5"/>
  <c r="B859" i="5"/>
  <c r="B860" i="5"/>
  <c r="B861" i="5"/>
  <c r="B862" i="5"/>
  <c r="B863" i="5"/>
  <c r="B864" i="5"/>
  <c r="B865" i="5"/>
  <c r="B866" i="5"/>
  <c r="B867" i="5"/>
  <c r="T867" i="5" s="1"/>
  <c r="B868" i="5"/>
  <c r="B869" i="5"/>
  <c r="T869" i="5" s="1"/>
  <c r="B870" i="5"/>
  <c r="B871" i="5"/>
  <c r="B872" i="5"/>
  <c r="B873" i="5"/>
  <c r="B874" i="5"/>
  <c r="B875" i="5"/>
  <c r="B876" i="5"/>
  <c r="B877" i="5"/>
  <c r="B878" i="5"/>
  <c r="B879" i="5"/>
  <c r="B880" i="5"/>
  <c r="B881" i="5"/>
  <c r="T881" i="5" s="1"/>
  <c r="B882" i="5"/>
  <c r="B883" i="5"/>
  <c r="T883" i="5" s="1"/>
  <c r="B884" i="5"/>
  <c r="B885" i="5"/>
  <c r="B886" i="5"/>
  <c r="B887" i="5"/>
  <c r="B888" i="5"/>
  <c r="B889" i="5"/>
  <c r="B890" i="5"/>
  <c r="B891" i="5"/>
  <c r="B892" i="5"/>
  <c r="B893" i="5"/>
  <c r="B894" i="5"/>
  <c r="B895" i="5"/>
  <c r="B896" i="5"/>
  <c r="B897" i="5"/>
  <c r="B898" i="5"/>
  <c r="B899" i="5"/>
  <c r="B900" i="5"/>
  <c r="B901" i="5"/>
  <c r="B902" i="5"/>
  <c r="B903" i="5"/>
  <c r="B904" i="5"/>
  <c r="B905" i="5"/>
  <c r="T905" i="5" s="1"/>
  <c r="B906" i="5"/>
  <c r="B907" i="5"/>
  <c r="T907" i="5" s="1"/>
  <c r="B908" i="5"/>
  <c r="B909" i="5"/>
  <c r="B910" i="5"/>
  <c r="B911" i="5"/>
  <c r="B912" i="5"/>
  <c r="B913" i="5"/>
  <c r="B914" i="5"/>
  <c r="B915" i="5"/>
  <c r="T915" i="5" s="1"/>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T951" i="5" s="1"/>
  <c r="B952" i="5"/>
  <c r="B953" i="5"/>
  <c r="T953" i="5" s="1"/>
  <c r="B954" i="5"/>
  <c r="B955" i="5"/>
  <c r="B956" i="5"/>
  <c r="B957" i="5"/>
  <c r="B958" i="5"/>
  <c r="B959" i="5"/>
  <c r="B960" i="5"/>
  <c r="B961" i="5"/>
  <c r="B962" i="5"/>
  <c r="B963" i="5"/>
  <c r="T963" i="5" s="1"/>
  <c r="B964" i="5"/>
  <c r="B965" i="5"/>
  <c r="B966" i="5"/>
  <c r="B967" i="5"/>
  <c r="B968" i="5"/>
  <c r="B969" i="5"/>
  <c r="B970" i="5"/>
  <c r="B971" i="5"/>
  <c r="B972" i="5"/>
  <c r="B973" i="5"/>
  <c r="B974" i="5"/>
  <c r="B975" i="5"/>
  <c r="T975" i="5" s="1"/>
  <c r="B976" i="5"/>
  <c r="B977" i="5"/>
  <c r="B978" i="5"/>
  <c r="B979" i="5"/>
  <c r="B980" i="5"/>
  <c r="B981" i="5"/>
  <c r="B982" i="5"/>
  <c r="B983" i="5"/>
  <c r="B984" i="5"/>
  <c r="B985" i="5"/>
  <c r="B986" i="5"/>
  <c r="B987" i="5"/>
  <c r="B988" i="5"/>
  <c r="B989" i="5"/>
  <c r="T989" i="5" s="1"/>
  <c r="B990" i="5"/>
  <c r="B991" i="5"/>
  <c r="T991" i="5" s="1"/>
  <c r="B992" i="5"/>
  <c r="T992" i="5" s="1"/>
  <c r="B993" i="5"/>
  <c r="B994" i="5"/>
  <c r="B995" i="5"/>
  <c r="B996" i="5"/>
  <c r="B997" i="5"/>
  <c r="B998" i="5"/>
  <c r="B999" i="5"/>
  <c r="B1000" i="5"/>
  <c r="B1001" i="5"/>
  <c r="T1001" i="5" s="1"/>
  <c r="B1002" i="5"/>
  <c r="B1003" i="5"/>
  <c r="B1004" i="5"/>
  <c r="T1004" i="5" s="1"/>
  <c r="B1005" i="5"/>
  <c r="B1006" i="5"/>
  <c r="B1007" i="5"/>
  <c r="B1008" i="5"/>
  <c r="B1009" i="5"/>
  <c r="B1010" i="5"/>
  <c r="B1011" i="5"/>
  <c r="B1012" i="5"/>
  <c r="B1013" i="5"/>
  <c r="T1013" i="5" s="1"/>
  <c r="B1014" i="5"/>
  <c r="B1015" i="5"/>
  <c r="B1016" i="5"/>
  <c r="B1017" i="5"/>
  <c r="B1018" i="5"/>
  <c r="B1019" i="5"/>
  <c r="B1020" i="5"/>
  <c r="B1021" i="5"/>
  <c r="B1022" i="5"/>
  <c r="B1023" i="5"/>
  <c r="B1024" i="5"/>
  <c r="B1025" i="5"/>
  <c r="T1025" i="5" s="1"/>
  <c r="B1026" i="5"/>
  <c r="B1027" i="5"/>
  <c r="T1027" i="5" s="1"/>
  <c r="B1028" i="5"/>
  <c r="T1028" i="5" s="1"/>
  <c r="B1029" i="5"/>
  <c r="B1030" i="5"/>
  <c r="B1031" i="5"/>
  <c r="B1032" i="5"/>
  <c r="B1033" i="5"/>
  <c r="B1034" i="5"/>
  <c r="B1035" i="5"/>
  <c r="T1035" i="5" s="1"/>
  <c r="B1036" i="5"/>
  <c r="B1037" i="5"/>
  <c r="B1038" i="5"/>
  <c r="B1039" i="5"/>
  <c r="B1040" i="5"/>
  <c r="B1041" i="5"/>
  <c r="B1042" i="5"/>
  <c r="B1043" i="5"/>
  <c r="B1044" i="5"/>
  <c r="B1045" i="5"/>
  <c r="B1046" i="5"/>
  <c r="B1047" i="5"/>
  <c r="T1047" i="5" s="1"/>
  <c r="B1048" i="5"/>
  <c r="B1049" i="5"/>
  <c r="T1049" i="5" s="1"/>
  <c r="B1050" i="5"/>
  <c r="B1051" i="5"/>
  <c r="T1051" i="5" s="1"/>
  <c r="B1052" i="5"/>
  <c r="B1053" i="5"/>
  <c r="B1054" i="5"/>
  <c r="B1055" i="5"/>
  <c r="B1056" i="5"/>
  <c r="B1057" i="5"/>
  <c r="B1058" i="5"/>
  <c r="B1059" i="5"/>
  <c r="T1059" i="5" s="1"/>
  <c r="B1060" i="5"/>
  <c r="B1061" i="5"/>
  <c r="B1062" i="5"/>
  <c r="B1063" i="5"/>
  <c r="T1063" i="5" s="1"/>
  <c r="B1064" i="5"/>
  <c r="B1065" i="5"/>
  <c r="B1066" i="5"/>
  <c r="B1067" i="5"/>
  <c r="B1068" i="5"/>
  <c r="B1069" i="5"/>
  <c r="B1070" i="5"/>
  <c r="B1071" i="5"/>
  <c r="B1072" i="5"/>
  <c r="B1073" i="5"/>
  <c r="B1074" i="5"/>
  <c r="B1075" i="5"/>
  <c r="B1076" i="5"/>
  <c r="T1076" i="5" s="1"/>
  <c r="B1077" i="5"/>
  <c r="B1078" i="5"/>
  <c r="B1079" i="5"/>
  <c r="B1080" i="5"/>
  <c r="B1081" i="5"/>
  <c r="B1082" i="5"/>
  <c r="B1083" i="5"/>
  <c r="B1084" i="5"/>
  <c r="B1085" i="5"/>
  <c r="B1086" i="5"/>
  <c r="B1087" i="5"/>
  <c r="B1088" i="5"/>
  <c r="B1089" i="5"/>
  <c r="B1090" i="5"/>
  <c r="B1091" i="5"/>
  <c r="B1092" i="5"/>
  <c r="B1093" i="5"/>
  <c r="B1094" i="5"/>
  <c r="B1095" i="5"/>
  <c r="B1096" i="5"/>
  <c r="B1097" i="5"/>
  <c r="T1097" i="5" s="1"/>
  <c r="B1098" i="5"/>
  <c r="B1099" i="5"/>
  <c r="B1100" i="5"/>
  <c r="T1100" i="5" s="1"/>
  <c r="B1101" i="5"/>
  <c r="B1102" i="5"/>
  <c r="B1103" i="5"/>
  <c r="B1104" i="5"/>
  <c r="B1105" i="5"/>
  <c r="B1106" i="5"/>
  <c r="B1107" i="5"/>
  <c r="B1108" i="5"/>
  <c r="B1109" i="5"/>
  <c r="B1110" i="5"/>
  <c r="B1111" i="5"/>
  <c r="T1111" i="5" s="1"/>
  <c r="B1112" i="5"/>
  <c r="B1113" i="5"/>
  <c r="B1114" i="5"/>
  <c r="B1115" i="5"/>
  <c r="B1116" i="5"/>
  <c r="B1117" i="5"/>
  <c r="B1118" i="5"/>
  <c r="B1119" i="5"/>
  <c r="T1119" i="5" s="1"/>
  <c r="B1120" i="5"/>
  <c r="B1121" i="5"/>
  <c r="B1122" i="5"/>
  <c r="B1123" i="5"/>
  <c r="B1124" i="5"/>
  <c r="B1125" i="5"/>
  <c r="B1126" i="5"/>
  <c r="B1127" i="5"/>
  <c r="B1128" i="5"/>
  <c r="B1129" i="5"/>
  <c r="B1130" i="5"/>
  <c r="B1131" i="5"/>
  <c r="B1132" i="5"/>
  <c r="B1133" i="5"/>
  <c r="T1133" i="5" s="1"/>
  <c r="B1134" i="5"/>
  <c r="B1135" i="5"/>
  <c r="B1136" i="5"/>
  <c r="T1136" i="5" s="1"/>
  <c r="B1137" i="5"/>
  <c r="B1138" i="5"/>
  <c r="B1139" i="5"/>
  <c r="B1140" i="5"/>
  <c r="B1141" i="5"/>
  <c r="B1142" i="5"/>
  <c r="B1143" i="5"/>
  <c r="T1143" i="5" s="1"/>
  <c r="B1144" i="5"/>
  <c r="B1145" i="5"/>
  <c r="T1145" i="5" s="1"/>
  <c r="B1146" i="5"/>
  <c r="B1147" i="5"/>
  <c r="T1147" i="5" s="1"/>
  <c r="B1148" i="5"/>
  <c r="T1148" i="5" s="1"/>
  <c r="B1149" i="5"/>
  <c r="B1150" i="5"/>
  <c r="B1151" i="5"/>
  <c r="B1152" i="5"/>
  <c r="B1153" i="5"/>
  <c r="B1154" i="5"/>
  <c r="B1155" i="5"/>
  <c r="T1155" i="5" s="1"/>
  <c r="B1156" i="5"/>
  <c r="B1157" i="5"/>
  <c r="T1157" i="5" s="1"/>
  <c r="B1158" i="5"/>
  <c r="B1159" i="5"/>
  <c r="B1160" i="5"/>
  <c r="B1161" i="5"/>
  <c r="B1162" i="5"/>
  <c r="B1163" i="5"/>
  <c r="B1164" i="5"/>
  <c r="B1165" i="5"/>
  <c r="B1166" i="5"/>
  <c r="B1167" i="5"/>
  <c r="B1168" i="5"/>
  <c r="B1169" i="5"/>
  <c r="T1169" i="5" s="1"/>
  <c r="B1170" i="5"/>
  <c r="B1171" i="5"/>
  <c r="T1171" i="5" s="1"/>
  <c r="B1172" i="5"/>
  <c r="T1172" i="5" s="1"/>
  <c r="B1173" i="5"/>
  <c r="B1174" i="5"/>
  <c r="B1175" i="5"/>
  <c r="B1176" i="5"/>
  <c r="B1177" i="5"/>
  <c r="B1178" i="5"/>
  <c r="B1179" i="5"/>
  <c r="B1180" i="5"/>
  <c r="B1181" i="5"/>
  <c r="B1182" i="5"/>
  <c r="B1183" i="5"/>
  <c r="T1183" i="5" s="1"/>
  <c r="B1184" i="5"/>
  <c r="T1184" i="5" s="1"/>
  <c r="B1185" i="5"/>
  <c r="B1186" i="5"/>
  <c r="B1187" i="5"/>
  <c r="B1188" i="5"/>
  <c r="B1189" i="5"/>
  <c r="B1190" i="5"/>
  <c r="B1191" i="5"/>
  <c r="B1192" i="5"/>
  <c r="B1193" i="5"/>
  <c r="T1193" i="5" s="1"/>
  <c r="B1194" i="5"/>
  <c r="B1195" i="5"/>
  <c r="T1195" i="5" s="1"/>
  <c r="B1196" i="5"/>
  <c r="B1197" i="5"/>
  <c r="B1198" i="5"/>
  <c r="B1199" i="5"/>
  <c r="B1200" i="5"/>
  <c r="B1201" i="5"/>
  <c r="B1202" i="5"/>
  <c r="B1203" i="5"/>
  <c r="T1203" i="5" s="1"/>
  <c r="B1204" i="5"/>
  <c r="B1205" i="5"/>
  <c r="B1206" i="5"/>
  <c r="B1207" i="5"/>
  <c r="B1208" i="5"/>
  <c r="B1209" i="5"/>
  <c r="B1210" i="5"/>
  <c r="B1211" i="5"/>
  <c r="B1212" i="5"/>
  <c r="B1213" i="5"/>
  <c r="B1214" i="5"/>
  <c r="B1215" i="5"/>
  <c r="B1216" i="5"/>
  <c r="B1217" i="5"/>
  <c r="B1218" i="5"/>
  <c r="B1219" i="5"/>
  <c r="T1219" i="5" s="1"/>
  <c r="B1220" i="5"/>
  <c r="B1221" i="5"/>
  <c r="B1222" i="5"/>
  <c r="B1223" i="5"/>
  <c r="B1224" i="5"/>
  <c r="B1225" i="5"/>
  <c r="B1226" i="5"/>
  <c r="B1227" i="5"/>
  <c r="B1228" i="5"/>
  <c r="B1229" i="5"/>
  <c r="B1230" i="5"/>
  <c r="B1231" i="5"/>
  <c r="B1232" i="5"/>
  <c r="T1232" i="5" s="1"/>
  <c r="B1233" i="5"/>
  <c r="B1234" i="5"/>
  <c r="B1235" i="5"/>
  <c r="B1236" i="5"/>
  <c r="B1237" i="5"/>
  <c r="B1238" i="5"/>
  <c r="B1239" i="5"/>
  <c r="T1239" i="5" s="1"/>
  <c r="B1240" i="5"/>
  <c r="B1241" i="5"/>
  <c r="T1241" i="5" s="1"/>
  <c r="B1242" i="5"/>
  <c r="B1243" i="5"/>
  <c r="T1243" i="5" s="1"/>
  <c r="B1244" i="5"/>
  <c r="T1244" i="5" s="1"/>
  <c r="B1245" i="5"/>
  <c r="B1246" i="5"/>
  <c r="B1247" i="5"/>
  <c r="B1248" i="5"/>
  <c r="B1249" i="5"/>
  <c r="B1250" i="5"/>
  <c r="B1251" i="5"/>
  <c r="T1251" i="5" s="1"/>
  <c r="B1252" i="5"/>
  <c r="B1253" i="5"/>
  <c r="B1254" i="5"/>
  <c r="B1255" i="5"/>
  <c r="B1256" i="5"/>
  <c r="B1257" i="5"/>
  <c r="B1258" i="5"/>
  <c r="B1259" i="5"/>
  <c r="B1260" i="5"/>
  <c r="B1261" i="5"/>
  <c r="B1262" i="5"/>
  <c r="B1263" i="5"/>
  <c r="T1263" i="5" s="1"/>
  <c r="B1264" i="5"/>
  <c r="B1265" i="5"/>
  <c r="B1266" i="5"/>
  <c r="B1267" i="5"/>
  <c r="B1268" i="5"/>
  <c r="B1269" i="5"/>
  <c r="B1270" i="5"/>
  <c r="B1271" i="5"/>
  <c r="B1272" i="5"/>
  <c r="B1273" i="5"/>
  <c r="B1274" i="5"/>
  <c r="B1275" i="5"/>
  <c r="B1276" i="5"/>
  <c r="B1277" i="5"/>
  <c r="T1277" i="5" s="1"/>
  <c r="B1278" i="5"/>
  <c r="B1279" i="5"/>
  <c r="T1279" i="5" s="1"/>
  <c r="B1280" i="5"/>
  <c r="T1280" i="5" s="1"/>
  <c r="B1281" i="5"/>
  <c r="B1282" i="5"/>
  <c r="B1283" i="5"/>
  <c r="B1284" i="5"/>
  <c r="B1285" i="5"/>
  <c r="B1286" i="5"/>
  <c r="B1287" i="5"/>
  <c r="B1288" i="5"/>
  <c r="B1289" i="5"/>
  <c r="T1289" i="5" s="1"/>
  <c r="B1290" i="5"/>
  <c r="B1291" i="5"/>
  <c r="T1291" i="5" s="1"/>
  <c r="B1292" i="5"/>
  <c r="T1292" i="5" s="1"/>
  <c r="B1293" i="5"/>
  <c r="B1294" i="5"/>
  <c r="B1295" i="5"/>
  <c r="B1296" i="5"/>
  <c r="B1297" i="5"/>
  <c r="B1298" i="5"/>
  <c r="B1299" i="5"/>
  <c r="B1300" i="5"/>
  <c r="B1301" i="5"/>
  <c r="T1301" i="5" s="1"/>
  <c r="B1302" i="5"/>
  <c r="B1303" i="5"/>
  <c r="B1304" i="5"/>
  <c r="B1305" i="5"/>
  <c r="B1306" i="5"/>
  <c r="B1307" i="5"/>
  <c r="B1308" i="5"/>
  <c r="B1309" i="5"/>
  <c r="B1310" i="5"/>
  <c r="B1311" i="5"/>
  <c r="B1312" i="5"/>
  <c r="B1313" i="5"/>
  <c r="T1313" i="5" s="1"/>
  <c r="B1314" i="5"/>
  <c r="B1315" i="5"/>
  <c r="B1316" i="5"/>
  <c r="B1317" i="5"/>
  <c r="B1318" i="5"/>
  <c r="B1319" i="5"/>
  <c r="B1320" i="5"/>
  <c r="B1321" i="5"/>
  <c r="B1322" i="5"/>
  <c r="B1323" i="5"/>
  <c r="T1323" i="5" s="1"/>
  <c r="B1324" i="5"/>
  <c r="B1325" i="5"/>
  <c r="B1326" i="5"/>
  <c r="B1327" i="5"/>
  <c r="B1328" i="5"/>
  <c r="B1329" i="5"/>
  <c r="B1330" i="5"/>
  <c r="B1331" i="5"/>
  <c r="B1332" i="5"/>
  <c r="B1333" i="5"/>
  <c r="B1334" i="5"/>
  <c r="B1335" i="5"/>
  <c r="T1335" i="5" s="1"/>
  <c r="B1336" i="5"/>
  <c r="B1337" i="5"/>
  <c r="T1337" i="5" s="1"/>
  <c r="B1338" i="5"/>
  <c r="B1339" i="5"/>
  <c r="T1339" i="5" s="1"/>
  <c r="B1340" i="5"/>
  <c r="B1341" i="5"/>
  <c r="B1342" i="5"/>
  <c r="B1343" i="5"/>
  <c r="B1344" i="5"/>
  <c r="B1345" i="5"/>
  <c r="B1346" i="5"/>
  <c r="B1347" i="5"/>
  <c r="T1347" i="5" s="1"/>
  <c r="B1348" i="5"/>
  <c r="B1349" i="5"/>
  <c r="B1350" i="5"/>
  <c r="B1351" i="5"/>
  <c r="B1352" i="5"/>
  <c r="B1353" i="5"/>
  <c r="B1354" i="5"/>
  <c r="B1355" i="5"/>
  <c r="B1356" i="5"/>
  <c r="B1357" i="5"/>
  <c r="B1358" i="5"/>
  <c r="B1359" i="5"/>
  <c r="B1360" i="5"/>
  <c r="B1361" i="5"/>
  <c r="B1362" i="5"/>
  <c r="B1363" i="5"/>
  <c r="T1363" i="5" s="1"/>
  <c r="B1364" i="5"/>
  <c r="T1364" i="5" s="1"/>
  <c r="B1365" i="5"/>
  <c r="B1366" i="5"/>
  <c r="B1367" i="5"/>
  <c r="B1368" i="5"/>
  <c r="B1369" i="5"/>
  <c r="B1370" i="5"/>
  <c r="B1371" i="5"/>
  <c r="B1372" i="5"/>
  <c r="B1373" i="5"/>
  <c r="B1374" i="5"/>
  <c r="B1375" i="5"/>
  <c r="B1376" i="5"/>
  <c r="T1376" i="5" s="1"/>
  <c r="B1377" i="5"/>
  <c r="B1378" i="5"/>
  <c r="B1379" i="5"/>
  <c r="B1380" i="5"/>
  <c r="B1381" i="5"/>
  <c r="B1382" i="5"/>
  <c r="B1383" i="5"/>
  <c r="B1384" i="5"/>
  <c r="B1385" i="5"/>
  <c r="T1385" i="5" s="1"/>
  <c r="B1386" i="5"/>
  <c r="B1387" i="5"/>
  <c r="T1387" i="5" s="1"/>
  <c r="B1388" i="5"/>
  <c r="T1388" i="5" s="1"/>
  <c r="B1389" i="5"/>
  <c r="B1390" i="5"/>
  <c r="B1391" i="5"/>
  <c r="B1392" i="5"/>
  <c r="B1393" i="5"/>
  <c r="B1394" i="5"/>
  <c r="B1395" i="5"/>
  <c r="B1396" i="5"/>
  <c r="B1397" i="5"/>
  <c r="B1398" i="5"/>
  <c r="B1399" i="5"/>
  <c r="B1400" i="5"/>
  <c r="B1401" i="5"/>
  <c r="B1402" i="5"/>
  <c r="B1403" i="5"/>
  <c r="B1404" i="5"/>
  <c r="B1405" i="5"/>
  <c r="B1406" i="5"/>
  <c r="B1407" i="5"/>
  <c r="T1407" i="5" s="1"/>
  <c r="B1408" i="5"/>
  <c r="B1409" i="5"/>
  <c r="B1410" i="5"/>
  <c r="B1411" i="5"/>
  <c r="B1412" i="5"/>
  <c r="B1413" i="5"/>
  <c r="B1414" i="5"/>
  <c r="B1415" i="5"/>
  <c r="B1416" i="5"/>
  <c r="B1417" i="5"/>
  <c r="B1418" i="5"/>
  <c r="B1419" i="5"/>
  <c r="B1420" i="5"/>
  <c r="B1421" i="5"/>
  <c r="T1421" i="5" s="1"/>
  <c r="B1422" i="5"/>
  <c r="B1423" i="5"/>
  <c r="B1424" i="5"/>
  <c r="B1425" i="5"/>
  <c r="B1426" i="5"/>
  <c r="B1427" i="5"/>
  <c r="B1428" i="5"/>
  <c r="B1429" i="5"/>
  <c r="B1430" i="5"/>
  <c r="B1431" i="5"/>
  <c r="T1431" i="5" s="1"/>
  <c r="B1432" i="5"/>
  <c r="B1433" i="5"/>
  <c r="T1433" i="5" s="1"/>
  <c r="B1434" i="5"/>
  <c r="B1435" i="5"/>
  <c r="S1435" i="5" s="1"/>
  <c r="B1436" i="5"/>
  <c r="T1436" i="5" s="1"/>
  <c r="B1437" i="5"/>
  <c r="B1438" i="5"/>
  <c r="B1439" i="5"/>
  <c r="B1440" i="5"/>
  <c r="B1441" i="5"/>
  <c r="B1442" i="5"/>
  <c r="B1443" i="5"/>
  <c r="T1443" i="5" s="1"/>
  <c r="B1444" i="5"/>
  <c r="B1445" i="5"/>
  <c r="T1445" i="5" s="1"/>
  <c r="B1446" i="5"/>
  <c r="B1447" i="5"/>
  <c r="T1447" i="5" s="1"/>
  <c r="B1448" i="5"/>
  <c r="B1449" i="5"/>
  <c r="B1450" i="5"/>
  <c r="B1451" i="5"/>
  <c r="B1452" i="5"/>
  <c r="B1453" i="5"/>
  <c r="B1454" i="5"/>
  <c r="B1455" i="5"/>
  <c r="B1456" i="5"/>
  <c r="B1457" i="5"/>
  <c r="T1457" i="5" s="1"/>
  <c r="B1458" i="5"/>
  <c r="B1459" i="5"/>
  <c r="B1460" i="5"/>
  <c r="T1460" i="5" s="1"/>
  <c r="B1461" i="5"/>
  <c r="B1462" i="5"/>
  <c r="B1463" i="5"/>
  <c r="B1464" i="5"/>
  <c r="B1465" i="5"/>
  <c r="B1466" i="5"/>
  <c r="B1467" i="5"/>
  <c r="B1468" i="5"/>
  <c r="B1469" i="5"/>
  <c r="B1470" i="5"/>
  <c r="B1471" i="5"/>
  <c r="B1472" i="5"/>
  <c r="T1472" i="5" s="1"/>
  <c r="B1473" i="5"/>
  <c r="B1474" i="5"/>
  <c r="B1475" i="5"/>
  <c r="B1476" i="5"/>
  <c r="B1477" i="5"/>
  <c r="B1478" i="5"/>
  <c r="B1479" i="5"/>
  <c r="B1480" i="5"/>
  <c r="B1481" i="5"/>
  <c r="T1481" i="5" s="1"/>
  <c r="B1482" i="5"/>
  <c r="B1483" i="5"/>
  <c r="B1484" i="5"/>
  <c r="B1485" i="5"/>
  <c r="B1486" i="5"/>
  <c r="B1487" i="5"/>
  <c r="B1488" i="5"/>
  <c r="B1489" i="5"/>
  <c r="B1490" i="5"/>
  <c r="B1491" i="5"/>
  <c r="T1491" i="5" s="1"/>
  <c r="B1492" i="5"/>
  <c r="B1493" i="5"/>
  <c r="B1494" i="5"/>
  <c r="B1495" i="5"/>
  <c r="S1495" i="5" s="1"/>
  <c r="B1496" i="5"/>
  <c r="B1497" i="5"/>
  <c r="B1498" i="5"/>
  <c r="B1499" i="5"/>
  <c r="B1500" i="5"/>
  <c r="B1501" i="5"/>
  <c r="B1502" i="5"/>
  <c r="B1503" i="5"/>
  <c r="B1504" i="5"/>
  <c r="B1505" i="5"/>
  <c r="B1506" i="5"/>
  <c r="B1507" i="5"/>
  <c r="T1507" i="5" s="1"/>
  <c r="B1508" i="5"/>
  <c r="B1509" i="5"/>
  <c r="B1510" i="5"/>
  <c r="B1511" i="5"/>
  <c r="B1512" i="5"/>
  <c r="B1513" i="5"/>
  <c r="B1514" i="5"/>
  <c r="B1515" i="5"/>
  <c r="B1516" i="5"/>
  <c r="B1517" i="5"/>
  <c r="B1518" i="5"/>
  <c r="B1519" i="5"/>
  <c r="T1519" i="5" s="1"/>
  <c r="B1520" i="5"/>
  <c r="B1521" i="5"/>
  <c r="B1522" i="5"/>
  <c r="B1523" i="5"/>
  <c r="B1524" i="5"/>
  <c r="B1525" i="5"/>
  <c r="B1526" i="5"/>
  <c r="B1527" i="5"/>
  <c r="T1527" i="5" s="1"/>
  <c r="B1528" i="5"/>
  <c r="B1529" i="5"/>
  <c r="B1530" i="5"/>
  <c r="B1531" i="5"/>
  <c r="S1531" i="5" s="1"/>
  <c r="B1532" i="5"/>
  <c r="B1533" i="5"/>
  <c r="B1534" i="5"/>
  <c r="B1535" i="5"/>
  <c r="B1536" i="5"/>
  <c r="B1537" i="5"/>
  <c r="B1538" i="5"/>
  <c r="B1539" i="5"/>
  <c r="T1539" i="5" s="1"/>
  <c r="B1540" i="5"/>
  <c r="B1541" i="5"/>
  <c r="B1542" i="5"/>
  <c r="B1543" i="5"/>
  <c r="S1543" i="5" s="1"/>
  <c r="B1544" i="5"/>
  <c r="T1544" i="5" s="1"/>
  <c r="B1545" i="5"/>
  <c r="B1546" i="5"/>
  <c r="B1547" i="5"/>
  <c r="B1548" i="5"/>
  <c r="B1549" i="5"/>
  <c r="B1550" i="5"/>
  <c r="B1551" i="5"/>
  <c r="T1551" i="5" s="1"/>
  <c r="B1552" i="5"/>
  <c r="B1553" i="5"/>
  <c r="B1554" i="5"/>
  <c r="B1555" i="5"/>
  <c r="B1556" i="5"/>
  <c r="B1557" i="5"/>
  <c r="B1558" i="5"/>
  <c r="B1559" i="5"/>
  <c r="B1560" i="5"/>
  <c r="B1561" i="5"/>
  <c r="B1562" i="5"/>
  <c r="B1563" i="5"/>
  <c r="T1563" i="5" s="1"/>
  <c r="B1564" i="5"/>
  <c r="B1565" i="5"/>
  <c r="B1566" i="5"/>
  <c r="B1567" i="5"/>
  <c r="T1567" i="5" s="1"/>
  <c r="B1568" i="5"/>
  <c r="B1569" i="5"/>
  <c r="B1570" i="5"/>
  <c r="B1571" i="5"/>
  <c r="B1572" i="5"/>
  <c r="B1573" i="5"/>
  <c r="B1574" i="5"/>
  <c r="B1575" i="5"/>
  <c r="B1576" i="5"/>
  <c r="B1577" i="5"/>
  <c r="T1577" i="5" s="1"/>
  <c r="B1578" i="5"/>
  <c r="B1579" i="5"/>
  <c r="B1580" i="5"/>
  <c r="T1580" i="5" s="1"/>
  <c r="B1581" i="5"/>
  <c r="B1582" i="5"/>
  <c r="B1583" i="5"/>
  <c r="B1584" i="5"/>
  <c r="B1585" i="5"/>
  <c r="B1586" i="5"/>
  <c r="B1587" i="5"/>
  <c r="B1588" i="5"/>
  <c r="B1589" i="5"/>
  <c r="T1589" i="5" s="1"/>
  <c r="B1590" i="5"/>
  <c r="B1591" i="5"/>
  <c r="S1591" i="5" s="1"/>
  <c r="B1592" i="5"/>
  <c r="T1592" i="5" s="1"/>
  <c r="B1593" i="5"/>
  <c r="B1594" i="5"/>
  <c r="B1595" i="5"/>
  <c r="B1596" i="5"/>
  <c r="B1597" i="5"/>
  <c r="B1598" i="5"/>
  <c r="B1599" i="5"/>
  <c r="B1600" i="5"/>
  <c r="B1601" i="5"/>
  <c r="T1601" i="5" s="1"/>
  <c r="B1602" i="5"/>
  <c r="B1603" i="5"/>
  <c r="B1604" i="5"/>
  <c r="B1605" i="5"/>
  <c r="B1606" i="5"/>
  <c r="B1607" i="5"/>
  <c r="B1608" i="5"/>
  <c r="B1609" i="5"/>
  <c r="B1610" i="5"/>
  <c r="B1611" i="5"/>
  <c r="B1612" i="5"/>
  <c r="B1613" i="5"/>
  <c r="B1614" i="5"/>
  <c r="B1615" i="5"/>
  <c r="S1615" i="5" s="1"/>
  <c r="B1616" i="5"/>
  <c r="B1617" i="5"/>
  <c r="B1618" i="5"/>
  <c r="B1619" i="5"/>
  <c r="B1620" i="5"/>
  <c r="B1621" i="5"/>
  <c r="B1622" i="5"/>
  <c r="B1623" i="5"/>
  <c r="B1624" i="5"/>
  <c r="B1625" i="5"/>
  <c r="T1625" i="5" s="1"/>
  <c r="B1626" i="5"/>
  <c r="B1627" i="5"/>
  <c r="S1627" i="5" s="1"/>
  <c r="B1628" i="5"/>
  <c r="B1629" i="5"/>
  <c r="B1630" i="5"/>
  <c r="B1631" i="5"/>
  <c r="B1632" i="5"/>
  <c r="B1633" i="5"/>
  <c r="B1634" i="5"/>
  <c r="B1635" i="5"/>
  <c r="T1635" i="5" s="1"/>
  <c r="B1636" i="5"/>
  <c r="B1637" i="5"/>
  <c r="B1638" i="5"/>
  <c r="B1639" i="5"/>
  <c r="T1639" i="5" s="1"/>
  <c r="B1640" i="5"/>
  <c r="T1640" i="5" s="1"/>
  <c r="B1641" i="5"/>
  <c r="B1642" i="5"/>
  <c r="B1643" i="5"/>
  <c r="B1644" i="5"/>
  <c r="B1645" i="5"/>
  <c r="B1646" i="5"/>
  <c r="B1647" i="5"/>
  <c r="T1647" i="5" s="1"/>
  <c r="B1648" i="5"/>
  <c r="B1649" i="5"/>
  <c r="B1650" i="5"/>
  <c r="B1651" i="5"/>
  <c r="B1652" i="5"/>
  <c r="B1653" i="5"/>
  <c r="B1654" i="5"/>
  <c r="B1655" i="5"/>
  <c r="B1656" i="5"/>
  <c r="B1657" i="5"/>
  <c r="B1658" i="5"/>
  <c r="B1659" i="5"/>
  <c r="T1659" i="5" s="1"/>
  <c r="B1660" i="5"/>
  <c r="B1661" i="5"/>
  <c r="B1662" i="5"/>
  <c r="B1663" i="5"/>
  <c r="T1663" i="5" s="1"/>
  <c r="B1664" i="5"/>
  <c r="B1665" i="5"/>
  <c r="B1666" i="5"/>
  <c r="B1667" i="5"/>
  <c r="B1668" i="5"/>
  <c r="B1669" i="5"/>
  <c r="B1670" i="5"/>
  <c r="B1671" i="5"/>
  <c r="B1672" i="5"/>
  <c r="B1673" i="5"/>
  <c r="B1674" i="5"/>
  <c r="B1675" i="5"/>
  <c r="B1676" i="5"/>
  <c r="T1676" i="5" s="1"/>
  <c r="B1677" i="5"/>
  <c r="B1678" i="5"/>
  <c r="B1679" i="5"/>
  <c r="B1680" i="5"/>
  <c r="B1681" i="5"/>
  <c r="B1682" i="5"/>
  <c r="B1683" i="5"/>
  <c r="B1684" i="5"/>
  <c r="B1685" i="5"/>
  <c r="B1686" i="5"/>
  <c r="B1687" i="5"/>
  <c r="T1687" i="5" s="1"/>
  <c r="B1688" i="5"/>
  <c r="T1688" i="5" s="1"/>
  <c r="B1689" i="5"/>
  <c r="B1690" i="5"/>
  <c r="B1691" i="5"/>
  <c r="B1692" i="5"/>
  <c r="B1693" i="5"/>
  <c r="B1694" i="5"/>
  <c r="B1695" i="5"/>
  <c r="B1696" i="5"/>
  <c r="B1697" i="5"/>
  <c r="B1698" i="5"/>
  <c r="B1699" i="5"/>
  <c r="T1699" i="5" s="1"/>
  <c r="B1700" i="5"/>
  <c r="T1700" i="5" s="1"/>
  <c r="B1701" i="5"/>
  <c r="B1702" i="5"/>
  <c r="B1703" i="5"/>
  <c r="B1704" i="5"/>
  <c r="B1705" i="5"/>
  <c r="B1706" i="5"/>
  <c r="B1707" i="5"/>
  <c r="B1708" i="5"/>
  <c r="B1709" i="5"/>
  <c r="B1710" i="5"/>
  <c r="B1711" i="5"/>
  <c r="B1712" i="5"/>
  <c r="T1712" i="5" s="1"/>
  <c r="B1713" i="5"/>
  <c r="B1714" i="5"/>
  <c r="B1715" i="5"/>
  <c r="B1716" i="5"/>
  <c r="B1717" i="5"/>
  <c r="B1718" i="5"/>
  <c r="B1719" i="5"/>
  <c r="B1720" i="5"/>
  <c r="B1721" i="5"/>
  <c r="T1721" i="5" s="1"/>
  <c r="B1722" i="5"/>
  <c r="B1723" i="5"/>
  <c r="B1724" i="5"/>
  <c r="B1725" i="5"/>
  <c r="B1726" i="5"/>
  <c r="B1727" i="5"/>
  <c r="B1728" i="5"/>
  <c r="B1729" i="5"/>
  <c r="B1730" i="5"/>
  <c r="B1731" i="5"/>
  <c r="B1732" i="5"/>
  <c r="B1733" i="5"/>
  <c r="T1733" i="5" s="1"/>
  <c r="B1734" i="5"/>
  <c r="B1735" i="5"/>
  <c r="B1736" i="5"/>
  <c r="B1737" i="5"/>
  <c r="B1738" i="5"/>
  <c r="B1739" i="5"/>
  <c r="B1740" i="5"/>
  <c r="B1741" i="5"/>
  <c r="B1742" i="5"/>
  <c r="B1743" i="5"/>
  <c r="T1743" i="5" s="1"/>
  <c r="B1744" i="5"/>
  <c r="B1745" i="5"/>
  <c r="T1745" i="5" s="1"/>
  <c r="B1746" i="5"/>
  <c r="B1747" i="5"/>
  <c r="T1747" i="5" s="1"/>
  <c r="B1748" i="5"/>
  <c r="T1748" i="5" s="1"/>
  <c r="B1749" i="5"/>
  <c r="B1750" i="5"/>
  <c r="B1751" i="5"/>
  <c r="B1752" i="5"/>
  <c r="B1753" i="5"/>
  <c r="B1754" i="5"/>
  <c r="B1755" i="5"/>
  <c r="T1755" i="5" s="1"/>
  <c r="B1756" i="5"/>
  <c r="B1757" i="5"/>
  <c r="B1758" i="5"/>
  <c r="B1759" i="5"/>
  <c r="T1759" i="5" s="1"/>
  <c r="B1760" i="5"/>
  <c r="B1761" i="5"/>
  <c r="B1762" i="5"/>
  <c r="B1763" i="5"/>
  <c r="B1764" i="5"/>
  <c r="B1765" i="5"/>
  <c r="B1766" i="5"/>
  <c r="B1767" i="5"/>
  <c r="T1767" i="5" s="1"/>
  <c r="B1768" i="5"/>
  <c r="B1769" i="5"/>
  <c r="T1769" i="5" s="1"/>
  <c r="B1770" i="5"/>
  <c r="B1771" i="5"/>
  <c r="T1771" i="5" s="1"/>
  <c r="B1772" i="5"/>
  <c r="T1772" i="5" s="1"/>
  <c r="B1773" i="5"/>
  <c r="B1774" i="5"/>
  <c r="B1775" i="5"/>
  <c r="B1776" i="5"/>
  <c r="B1777" i="5"/>
  <c r="B1778" i="5"/>
  <c r="B1779" i="5"/>
  <c r="B1780" i="5"/>
  <c r="B1781" i="5"/>
  <c r="B1782" i="5"/>
  <c r="B1783" i="5"/>
  <c r="B1784" i="5"/>
  <c r="T1784" i="5" s="1"/>
  <c r="B1785" i="5"/>
  <c r="B1786" i="5"/>
  <c r="B1787" i="5"/>
  <c r="B1788" i="5"/>
  <c r="B1789" i="5"/>
  <c r="B1790" i="5"/>
  <c r="B1791" i="5"/>
  <c r="B1792" i="5"/>
  <c r="B1793" i="5"/>
  <c r="B1794" i="5"/>
  <c r="B1795" i="5"/>
  <c r="S1795" i="5" s="1"/>
  <c r="B1796" i="5"/>
  <c r="T1796" i="5" s="1"/>
  <c r="B1797" i="5"/>
  <c r="B1798" i="5"/>
  <c r="B1799" i="5"/>
  <c r="B1800" i="5"/>
  <c r="B1801" i="5"/>
  <c r="B1802" i="5"/>
  <c r="B1803" i="5"/>
  <c r="B1804" i="5"/>
  <c r="B1805" i="5"/>
  <c r="B1806" i="5"/>
  <c r="B1807" i="5"/>
  <c r="B1808" i="5"/>
  <c r="T1808" i="5" s="1"/>
  <c r="B1809" i="5"/>
  <c r="B1810" i="5"/>
  <c r="B1811" i="5"/>
  <c r="B1812" i="5"/>
  <c r="B1813" i="5"/>
  <c r="B1814" i="5"/>
  <c r="B1815" i="5"/>
  <c r="B1816" i="5"/>
  <c r="B1817" i="5"/>
  <c r="B1818" i="5"/>
  <c r="B1819" i="5"/>
  <c r="S1819" i="5" s="1"/>
  <c r="B1820" i="5"/>
  <c r="B1821" i="5"/>
  <c r="B1822" i="5"/>
  <c r="B1823" i="5"/>
  <c r="B1824" i="5"/>
  <c r="B1825" i="5"/>
  <c r="B1826" i="5"/>
  <c r="B1827" i="5"/>
  <c r="T1827" i="5" s="1"/>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T1863" i="5" s="1"/>
  <c r="B1864" i="5"/>
  <c r="B1865" i="5"/>
  <c r="T1865" i="5" s="1"/>
  <c r="B1866" i="5"/>
  <c r="B1867" i="5"/>
  <c r="S1867" i="5" s="1"/>
  <c r="B1868" i="5"/>
  <c r="T1868" i="5" s="1"/>
  <c r="B1869" i="5"/>
  <c r="B1870" i="5"/>
  <c r="B1871" i="5"/>
  <c r="B1872" i="5"/>
  <c r="B1873" i="5"/>
  <c r="B1874" i="5"/>
  <c r="B1875" i="5"/>
  <c r="T1875" i="5" s="1"/>
  <c r="B1876" i="5"/>
  <c r="B1877" i="5"/>
  <c r="T1877" i="5" s="1"/>
  <c r="B1878" i="5"/>
  <c r="B1879" i="5"/>
  <c r="B1880" i="5"/>
  <c r="B1881" i="5"/>
  <c r="B1882" i="5"/>
  <c r="B1883" i="5"/>
  <c r="B1884" i="5"/>
  <c r="B1885" i="5"/>
  <c r="B1886" i="5"/>
  <c r="B1887" i="5"/>
  <c r="B1888" i="5"/>
  <c r="B1889" i="5"/>
  <c r="T1889" i="5" s="1"/>
  <c r="B1890" i="5"/>
  <c r="B1891" i="5"/>
  <c r="T1891" i="5" s="1"/>
  <c r="B1892" i="5"/>
  <c r="B1893" i="5"/>
  <c r="B1894" i="5"/>
  <c r="B1895" i="5"/>
  <c r="B1896" i="5"/>
  <c r="B1897" i="5"/>
  <c r="B1898" i="5"/>
  <c r="B1899" i="5"/>
  <c r="B1900" i="5"/>
  <c r="B1901" i="5"/>
  <c r="B1902" i="5"/>
  <c r="B1903" i="5"/>
  <c r="T1903" i="5" s="1"/>
  <c r="B1904" i="5"/>
  <c r="T1904" i="5" s="1"/>
  <c r="B1905" i="5"/>
  <c r="B1906" i="5"/>
  <c r="B1907" i="5"/>
  <c r="B1908" i="5"/>
  <c r="B1909" i="5"/>
  <c r="B1910" i="5"/>
  <c r="B1911" i="5"/>
  <c r="B1912" i="5"/>
  <c r="B1913" i="5"/>
  <c r="T1913" i="5" s="1"/>
  <c r="B1914" i="5"/>
  <c r="B1915" i="5"/>
  <c r="T1915" i="5" s="1"/>
  <c r="B1916" i="5"/>
  <c r="B1917" i="5"/>
  <c r="B1918" i="5"/>
  <c r="B1919" i="5"/>
  <c r="B1920" i="5"/>
  <c r="B1921" i="5"/>
  <c r="B1922" i="5"/>
  <c r="B1923" i="5"/>
  <c r="T1923" i="5" s="1"/>
  <c r="B1924" i="5"/>
  <c r="B1925" i="5"/>
  <c r="B1926" i="5"/>
  <c r="B1927" i="5"/>
  <c r="T1927" i="5" s="1"/>
  <c r="B1928" i="5"/>
  <c r="B1929" i="5"/>
  <c r="B1930" i="5"/>
  <c r="B1931" i="5"/>
  <c r="B1932" i="5"/>
  <c r="B1933" i="5"/>
  <c r="B1934" i="5"/>
  <c r="B1935" i="5"/>
  <c r="B1936" i="5"/>
  <c r="B1937" i="5"/>
  <c r="B1938" i="5"/>
  <c r="B1939" i="5"/>
  <c r="T1939" i="5" s="1"/>
  <c r="B1940" i="5"/>
  <c r="B1941" i="5"/>
  <c r="B1942" i="5"/>
  <c r="B1943" i="5"/>
  <c r="B1944" i="5"/>
  <c r="B1945" i="5"/>
  <c r="B1946" i="5"/>
  <c r="B1947" i="5"/>
  <c r="B1948" i="5"/>
  <c r="B1949" i="5"/>
  <c r="B1950" i="5"/>
  <c r="B1951" i="5"/>
  <c r="T1951" i="5" s="1"/>
  <c r="B1952" i="5"/>
  <c r="B1953" i="5"/>
  <c r="B1954" i="5"/>
  <c r="B1955" i="5"/>
  <c r="B1956" i="5"/>
  <c r="B1957" i="5"/>
  <c r="B1958" i="5"/>
  <c r="B1959" i="5"/>
  <c r="T1959" i="5" s="1"/>
  <c r="B1960" i="5"/>
  <c r="B1961" i="5"/>
  <c r="B1962" i="5"/>
  <c r="B1963" i="5"/>
  <c r="S1963" i="5" s="1"/>
  <c r="B1964" i="5"/>
  <c r="B1965" i="5"/>
  <c r="B1966" i="5"/>
  <c r="B1967" i="5"/>
  <c r="B1968" i="5"/>
  <c r="B1969" i="5"/>
  <c r="B1970" i="5"/>
  <c r="B1971" i="5"/>
  <c r="T1971" i="5" s="1"/>
  <c r="B1972" i="5"/>
  <c r="B1973" i="5"/>
  <c r="B1974" i="5"/>
  <c r="B1975" i="5"/>
  <c r="T1975" i="5" s="1"/>
  <c r="B1976" i="5"/>
  <c r="T1976" i="5" s="1"/>
  <c r="B1977" i="5"/>
  <c r="B1978" i="5"/>
  <c r="B1979" i="5"/>
  <c r="B1980" i="5"/>
  <c r="B1981" i="5"/>
  <c r="B1982" i="5"/>
  <c r="B1983" i="5"/>
  <c r="T1983" i="5" s="1"/>
  <c r="B1984" i="5"/>
  <c r="B1985" i="5"/>
  <c r="B1986" i="5"/>
  <c r="B1987" i="5"/>
  <c r="T1987" i="5" s="1"/>
  <c r="B1988" i="5"/>
  <c r="B1989" i="5"/>
  <c r="B1990" i="5"/>
  <c r="B1991" i="5"/>
  <c r="B1992" i="5"/>
  <c r="B1993" i="5"/>
  <c r="B1994" i="5"/>
  <c r="B1995" i="5"/>
  <c r="T1995" i="5" s="1"/>
  <c r="B1996" i="5"/>
  <c r="B1997" i="5"/>
  <c r="B1998" i="5"/>
  <c r="B1999" i="5"/>
  <c r="B2000" i="5"/>
  <c r="B2001" i="5"/>
  <c r="B2002" i="5"/>
  <c r="B2003" i="5"/>
  <c r="B2004" i="5"/>
  <c r="B2005" i="5"/>
  <c r="B2006" i="5"/>
  <c r="B2007" i="5"/>
  <c r="B2008" i="5"/>
  <c r="B2009" i="5"/>
  <c r="T2009" i="5" s="1"/>
  <c r="B2010" i="5"/>
  <c r="B2011" i="5"/>
  <c r="B2012" i="5"/>
  <c r="T2012" i="5" s="1"/>
  <c r="B2013" i="5"/>
  <c r="B2014" i="5"/>
  <c r="B2015" i="5"/>
  <c r="B2016" i="5"/>
  <c r="B2017" i="5"/>
  <c r="B2018" i="5"/>
  <c r="B2019" i="5"/>
  <c r="B2020" i="5"/>
  <c r="B2021" i="5"/>
  <c r="T2021" i="5" s="1"/>
  <c r="B2022" i="5"/>
  <c r="B2023" i="5"/>
  <c r="T2023" i="5" s="1"/>
  <c r="B2024" i="5"/>
  <c r="T2024" i="5" s="1"/>
  <c r="B2025" i="5"/>
  <c r="B2026" i="5"/>
  <c r="B2027" i="5"/>
  <c r="B2028" i="5"/>
  <c r="B2029" i="5"/>
  <c r="B2030" i="5"/>
  <c r="B2031" i="5"/>
  <c r="B2032" i="5"/>
  <c r="B2033" i="5"/>
  <c r="T2033" i="5" s="1"/>
  <c r="B2034" i="5"/>
  <c r="B2035" i="5"/>
  <c r="T2035" i="5" s="1"/>
  <c r="B2036" i="5"/>
  <c r="B2037" i="5"/>
  <c r="B2038" i="5"/>
  <c r="B2039" i="5"/>
  <c r="B2040" i="5"/>
  <c r="B2041" i="5"/>
  <c r="B2042" i="5"/>
  <c r="B2043" i="5"/>
  <c r="B2044" i="5"/>
  <c r="B2045" i="5"/>
  <c r="B2046" i="5"/>
  <c r="B2047" i="5"/>
  <c r="S2047" i="5" s="1"/>
  <c r="B2048" i="5"/>
  <c r="B2049" i="5"/>
  <c r="B2050" i="5"/>
  <c r="B2051" i="5"/>
  <c r="B2052" i="5"/>
  <c r="B2053" i="5"/>
  <c r="B2054" i="5"/>
  <c r="B2055" i="5"/>
  <c r="B2056" i="5"/>
  <c r="B2057" i="5"/>
  <c r="T2057" i="5" s="1"/>
  <c r="B2058" i="5"/>
  <c r="B2059" i="5"/>
  <c r="B2060" i="5"/>
  <c r="B2061" i="5"/>
  <c r="B2062" i="5"/>
  <c r="B2063" i="5"/>
  <c r="B2064" i="5"/>
  <c r="B2065" i="5"/>
  <c r="B2066" i="5"/>
  <c r="B2067" i="5"/>
  <c r="T2067" i="5" s="1"/>
  <c r="B2068" i="5"/>
  <c r="B2069" i="5"/>
  <c r="B2070" i="5"/>
  <c r="B2071" i="5"/>
  <c r="B2072" i="5"/>
  <c r="T2072" i="5" s="1"/>
  <c r="B2073" i="5"/>
  <c r="B2074" i="5"/>
  <c r="B2075" i="5"/>
  <c r="B2076" i="5"/>
  <c r="B2077" i="5"/>
  <c r="B2078" i="5"/>
  <c r="B2079" i="5"/>
  <c r="T2079" i="5" s="1"/>
  <c r="B2080" i="5"/>
  <c r="B2081" i="5"/>
  <c r="B2082" i="5"/>
  <c r="B2083" i="5"/>
  <c r="T2083" i="5" s="1"/>
  <c r="B2084" i="5"/>
  <c r="B2085" i="5"/>
  <c r="B2086" i="5"/>
  <c r="B2087" i="5"/>
  <c r="B2088" i="5"/>
  <c r="B2089" i="5"/>
  <c r="B2090" i="5"/>
  <c r="B2091" i="5"/>
  <c r="T2091" i="5" s="1"/>
  <c r="B2092" i="5"/>
  <c r="B2093" i="5"/>
  <c r="B2094" i="5"/>
  <c r="B2095" i="5"/>
  <c r="B2096" i="5"/>
  <c r="S2096" i="5" s="1"/>
  <c r="B2097" i="5"/>
  <c r="B2098" i="5"/>
  <c r="B2099" i="5"/>
  <c r="B2100" i="5"/>
  <c r="B2101" i="5"/>
  <c r="B2102" i="5"/>
  <c r="B2103" i="5"/>
  <c r="B2104" i="5"/>
  <c r="B2105" i="5"/>
  <c r="T2105" i="5" s="1"/>
  <c r="B2106" i="5"/>
  <c r="B2107" i="5"/>
  <c r="B2108" i="5"/>
  <c r="T2108" i="5" s="1"/>
  <c r="B2109" i="5"/>
  <c r="B2110" i="5"/>
  <c r="B2111" i="5"/>
  <c r="B2112" i="5"/>
  <c r="B2113" i="5"/>
  <c r="B2114" i="5"/>
  <c r="B2115" i="5"/>
  <c r="B2116" i="5"/>
  <c r="B2117" i="5"/>
  <c r="B2118" i="5"/>
  <c r="B2119" i="5"/>
  <c r="T2119" i="5" s="1"/>
  <c r="B2120" i="5"/>
  <c r="T2120" i="5" s="1"/>
  <c r="B2121" i="5"/>
  <c r="B2122" i="5"/>
  <c r="B2123" i="5"/>
  <c r="B2124" i="5"/>
  <c r="B2125" i="5"/>
  <c r="B2126" i="5"/>
  <c r="B2127" i="5"/>
  <c r="B2128" i="5"/>
  <c r="B2129" i="5"/>
  <c r="B2130" i="5"/>
  <c r="B2131" i="5"/>
  <c r="B2132" i="5"/>
  <c r="T2132" i="5" s="1"/>
  <c r="B2133" i="5"/>
  <c r="B2134" i="5"/>
  <c r="B2135" i="5"/>
  <c r="B2136" i="5"/>
  <c r="B2137" i="5"/>
  <c r="B2138" i="5"/>
  <c r="B2139" i="5"/>
  <c r="B2140" i="5"/>
  <c r="B2141" i="5"/>
  <c r="B2142" i="5"/>
  <c r="B2143" i="5"/>
  <c r="B2144" i="5"/>
  <c r="B2145" i="5"/>
  <c r="B2146" i="5"/>
  <c r="B2147" i="5"/>
  <c r="B2148" i="5"/>
  <c r="B2149" i="5"/>
  <c r="B2150" i="5"/>
  <c r="B2151" i="5"/>
  <c r="T2151" i="5" s="1"/>
  <c r="B2152" i="5"/>
  <c r="B2153" i="5"/>
  <c r="T2153" i="5" s="1"/>
  <c r="B2154" i="5"/>
  <c r="B2155" i="5"/>
  <c r="T2155" i="5" s="1"/>
  <c r="B2156" i="5"/>
  <c r="B2157" i="5"/>
  <c r="B2158" i="5"/>
  <c r="B2159" i="5"/>
  <c r="B2160" i="5"/>
  <c r="B2161" i="5"/>
  <c r="B2162" i="5"/>
  <c r="B2163" i="5"/>
  <c r="B2164" i="5"/>
  <c r="B2165" i="5"/>
  <c r="T2165" i="5" s="1"/>
  <c r="B2166" i="5"/>
  <c r="B2167" i="5"/>
  <c r="B2168" i="5"/>
  <c r="B2169" i="5"/>
  <c r="B2170" i="5"/>
  <c r="B2171" i="5"/>
  <c r="B2172" i="5"/>
  <c r="B2173" i="5"/>
  <c r="B2174" i="5"/>
  <c r="B2175" i="5"/>
  <c r="T2175" i="5" s="1"/>
  <c r="B2176" i="5"/>
  <c r="B2177" i="5"/>
  <c r="T2177" i="5" s="1"/>
  <c r="B2178" i="5"/>
  <c r="B2179" i="5"/>
  <c r="T2179" i="5" s="1"/>
  <c r="B2180" i="5"/>
  <c r="B2181" i="5"/>
  <c r="B2182" i="5"/>
  <c r="B2183" i="5"/>
  <c r="B2184" i="5"/>
  <c r="B2185" i="5"/>
  <c r="B2186" i="5"/>
  <c r="B2187" i="5"/>
  <c r="T2187" i="5" s="1"/>
  <c r="B2188" i="5"/>
  <c r="B2189" i="5"/>
  <c r="B2190" i="5"/>
  <c r="B2191" i="5"/>
  <c r="B2192" i="5"/>
  <c r="B2193" i="5"/>
  <c r="B2194" i="5"/>
  <c r="B2195" i="5"/>
  <c r="B2196" i="5"/>
  <c r="B2197" i="5"/>
  <c r="B2198" i="5"/>
  <c r="B2199" i="5"/>
  <c r="B2200" i="5"/>
  <c r="B2201" i="5"/>
  <c r="B2202" i="5"/>
  <c r="B2203" i="5"/>
  <c r="T2203" i="5" s="1"/>
  <c r="B2204" i="5"/>
  <c r="T2204" i="5" s="1"/>
  <c r="B2205" i="5"/>
  <c r="B2206" i="5"/>
  <c r="B2207" i="5"/>
  <c r="B2208" i="5"/>
  <c r="B2209" i="5"/>
  <c r="B2210" i="5"/>
  <c r="B2211" i="5"/>
  <c r="B2212" i="5"/>
  <c r="B2213" i="5"/>
  <c r="T2213" i="5" s="1"/>
  <c r="B2214" i="5"/>
  <c r="B2215" i="5"/>
  <c r="T2215" i="5" s="1"/>
  <c r="B2216" i="5"/>
  <c r="T2216" i="5" s="1"/>
  <c r="B2217" i="5"/>
  <c r="B2218" i="5"/>
  <c r="B2219" i="5"/>
  <c r="B2220" i="5"/>
  <c r="B2221" i="5"/>
  <c r="B2222" i="5"/>
  <c r="B2223" i="5"/>
  <c r="B2224" i="5"/>
  <c r="B2225" i="5"/>
  <c r="B2226" i="5"/>
  <c r="B2227" i="5"/>
  <c r="T2227" i="5" s="1"/>
  <c r="B2228" i="5"/>
  <c r="T2228" i="5" s="1"/>
  <c r="B2229" i="5"/>
  <c r="B2230" i="5"/>
  <c r="B2231" i="5"/>
  <c r="B2232" i="5"/>
  <c r="B2233" i="5"/>
  <c r="B2234" i="5"/>
  <c r="B2235" i="5"/>
  <c r="B2236" i="5"/>
  <c r="B2237" i="5"/>
  <c r="B2238" i="5"/>
  <c r="B2239" i="5"/>
  <c r="B2240" i="5"/>
  <c r="B2241" i="5"/>
  <c r="B2242" i="5"/>
  <c r="B2243" i="5"/>
  <c r="B2244" i="5"/>
  <c r="B2245" i="5"/>
  <c r="B2246" i="5"/>
  <c r="B2247" i="5"/>
  <c r="T2247" i="5" s="1"/>
  <c r="B2248" i="5"/>
  <c r="B2249" i="5"/>
  <c r="B2250" i="5"/>
  <c r="B2251" i="5"/>
  <c r="B2252" i="5"/>
  <c r="B2253" i="5"/>
  <c r="B2254" i="5"/>
  <c r="B2255" i="5"/>
  <c r="B2256" i="5"/>
  <c r="B2257" i="5"/>
  <c r="B2258" i="5"/>
  <c r="B2259" i="5"/>
  <c r="B2260" i="5"/>
  <c r="B2261" i="5"/>
  <c r="B2262" i="5"/>
  <c r="B2263" i="5"/>
  <c r="S2263" i="5" s="1"/>
  <c r="B2264" i="5"/>
  <c r="B2265" i="5"/>
  <c r="B2266" i="5"/>
  <c r="B2267" i="5"/>
  <c r="B2268" i="5"/>
  <c r="B2269" i="5"/>
  <c r="B2270" i="5"/>
  <c r="B2271" i="5"/>
  <c r="B2272" i="5"/>
  <c r="B2273" i="5"/>
  <c r="B2274" i="5"/>
  <c r="B2275" i="5"/>
  <c r="S2275" i="5" s="1"/>
  <c r="B2276" i="5"/>
  <c r="B2277" i="5"/>
  <c r="B2278" i="5"/>
  <c r="B2279" i="5"/>
  <c r="B2280" i="5"/>
  <c r="B2281" i="5"/>
  <c r="B2282" i="5"/>
  <c r="B2283" i="5"/>
  <c r="T2283" i="5" s="1"/>
  <c r="B2284" i="5"/>
  <c r="B2285" i="5"/>
  <c r="B2286" i="5"/>
  <c r="B2287" i="5"/>
  <c r="T2287" i="5" s="1"/>
  <c r="B2288" i="5"/>
  <c r="B2289" i="5"/>
  <c r="B2290" i="5"/>
  <c r="B2291" i="5"/>
  <c r="B2292" i="5"/>
  <c r="B2293" i="5"/>
  <c r="B2294" i="5"/>
  <c r="B2295" i="5"/>
  <c r="T2295" i="5" s="1"/>
  <c r="B2296" i="5"/>
  <c r="B2297" i="5"/>
  <c r="T2297" i="5" s="1"/>
  <c r="B2298" i="5"/>
  <c r="B2299" i="5"/>
  <c r="T2299" i="5" s="1"/>
  <c r="B2300" i="5"/>
  <c r="B2301" i="5"/>
  <c r="B2302" i="5"/>
  <c r="B2303" i="5"/>
  <c r="B2304" i="5"/>
  <c r="B2305" i="5"/>
  <c r="B2306" i="5"/>
  <c r="B2307" i="5"/>
  <c r="T2307" i="5" s="1"/>
  <c r="B2308" i="5"/>
  <c r="B2309" i="5"/>
  <c r="T2309" i="5" s="1"/>
  <c r="B2310" i="5"/>
  <c r="B2311" i="5"/>
  <c r="B2312" i="5"/>
  <c r="T2312" i="5" s="1"/>
  <c r="B2313" i="5"/>
  <c r="B2314" i="5"/>
  <c r="B2315" i="5"/>
  <c r="B2316" i="5"/>
  <c r="B2317" i="5"/>
  <c r="B2318" i="5"/>
  <c r="B2319" i="5"/>
  <c r="B2320" i="5"/>
  <c r="B2321" i="5"/>
  <c r="B2322" i="5"/>
  <c r="B2323" i="5"/>
  <c r="B2324" i="5"/>
  <c r="T2324" i="5" s="1"/>
  <c r="B2325" i="5"/>
  <c r="B2326" i="5"/>
  <c r="B2327" i="5"/>
  <c r="B2328" i="5"/>
  <c r="B2329" i="5"/>
  <c r="B2330" i="5"/>
  <c r="B2331" i="5"/>
  <c r="B2332" i="5"/>
  <c r="B2333" i="5"/>
  <c r="T2333" i="5" s="1"/>
  <c r="B2334" i="5"/>
  <c r="B2335" i="5"/>
  <c r="B2336" i="5"/>
  <c r="T2336" i="5" s="1"/>
  <c r="B2337" i="5"/>
  <c r="B2338" i="5"/>
  <c r="B2339" i="5"/>
  <c r="B2340" i="5"/>
  <c r="B2341" i="5"/>
  <c r="B2342" i="5"/>
  <c r="B2343" i="5"/>
  <c r="B2344" i="5"/>
  <c r="B2345" i="5"/>
  <c r="B2346" i="5"/>
  <c r="B2347" i="5"/>
  <c r="T2347" i="5" s="1"/>
  <c r="B2348" i="5"/>
  <c r="B2349" i="5"/>
  <c r="B2350" i="5"/>
  <c r="B2351" i="5"/>
  <c r="B2352" i="5"/>
  <c r="B2353" i="5"/>
  <c r="B2354" i="5"/>
  <c r="B2355" i="5"/>
  <c r="T2355" i="5" s="1"/>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T2391" i="5" s="1"/>
  <c r="B2392" i="5"/>
  <c r="B2393" i="5"/>
  <c r="B2394" i="5"/>
  <c r="B2395" i="5"/>
  <c r="B2396" i="5"/>
  <c r="B2397" i="5"/>
  <c r="B2398" i="5"/>
  <c r="B2399" i="5"/>
  <c r="B2400" i="5"/>
  <c r="B2401" i="5"/>
  <c r="B2402" i="5"/>
  <c r="B2403" i="5"/>
  <c r="T2403" i="5" s="1"/>
  <c r="B2404" i="5"/>
  <c r="B2405" i="5"/>
  <c r="B2406" i="5"/>
  <c r="B2407" i="5"/>
  <c r="S2407" i="5" s="1"/>
  <c r="B2408" i="5"/>
  <c r="T2408" i="5" s="1"/>
  <c r="B2409" i="5"/>
  <c r="B2410" i="5"/>
  <c r="B2411" i="5"/>
  <c r="B2412" i="5"/>
  <c r="B2413" i="5"/>
  <c r="B2414" i="5"/>
  <c r="B2415" i="5"/>
  <c r="T2415" i="5" s="1"/>
  <c r="B2416" i="5"/>
  <c r="B2417" i="5"/>
  <c r="B2418" i="5"/>
  <c r="B2419" i="5"/>
  <c r="T2419" i="5" s="1"/>
  <c r="B2420" i="5"/>
  <c r="B2421" i="5"/>
  <c r="B2422" i="5"/>
  <c r="B2423" i="5"/>
  <c r="B2424" i="5"/>
  <c r="B2425" i="5"/>
  <c r="B2426" i="5"/>
  <c r="B2427" i="5"/>
  <c r="T2427" i="5" s="1"/>
  <c r="B2428" i="5"/>
  <c r="B2429" i="5"/>
  <c r="B2430" i="5"/>
  <c r="B2431" i="5"/>
  <c r="B2432" i="5"/>
  <c r="S2432" i="5" s="1"/>
  <c r="B2433" i="5"/>
  <c r="B2434" i="5"/>
  <c r="B2435" i="5"/>
  <c r="B2436" i="5"/>
  <c r="B2437" i="5"/>
  <c r="B2438" i="5"/>
  <c r="B2439" i="5"/>
  <c r="B2440" i="5"/>
  <c r="B2441" i="5"/>
  <c r="T2441" i="5" s="1"/>
  <c r="B2442" i="5"/>
  <c r="B2443" i="5"/>
  <c r="B2444" i="5"/>
  <c r="T2444" i="5" s="1"/>
  <c r="B2445" i="5"/>
  <c r="B2446" i="5"/>
  <c r="B2447" i="5"/>
  <c r="B2448" i="5"/>
  <c r="B2449" i="5"/>
  <c r="B2450" i="5"/>
  <c r="B2451" i="5"/>
  <c r="B2452" i="5"/>
  <c r="B2453" i="5"/>
  <c r="T2453" i="5" s="1"/>
  <c r="B2454" i="5"/>
  <c r="B2455" i="5"/>
  <c r="B2456" i="5"/>
  <c r="T2456" i="5" s="1"/>
  <c r="B2457" i="5"/>
  <c r="B2458" i="5"/>
  <c r="B2459" i="5"/>
  <c r="B2460" i="5"/>
  <c r="B2461" i="5"/>
  <c r="B2462" i="5"/>
  <c r="B2463" i="5"/>
  <c r="B2464" i="5"/>
  <c r="B2465" i="5"/>
  <c r="B2466" i="5"/>
  <c r="B2467" i="5"/>
  <c r="B2468" i="5"/>
  <c r="B2469" i="5"/>
  <c r="B2470" i="5"/>
  <c r="B2471" i="5"/>
  <c r="B2472" i="5"/>
  <c r="B2473" i="5"/>
  <c r="B2474" i="5"/>
  <c r="B2475" i="5"/>
  <c r="T2475" i="5" s="1"/>
  <c r="B2476" i="5"/>
  <c r="B2477" i="5"/>
  <c r="B2478" i="5"/>
  <c r="B2479" i="5"/>
  <c r="B2480" i="5"/>
  <c r="B2481" i="5"/>
  <c r="B2482" i="5"/>
  <c r="B2483" i="5"/>
  <c r="B2484" i="5"/>
  <c r="B2485" i="5"/>
  <c r="B2486" i="5"/>
  <c r="B2487" i="5"/>
  <c r="B2488" i="5"/>
  <c r="B2489" i="5"/>
  <c r="B2490" i="5"/>
  <c r="B2491" i="5"/>
  <c r="T2491" i="5" s="1"/>
  <c r="B2492" i="5"/>
  <c r="B2493" i="5"/>
  <c r="B2494" i="5"/>
  <c r="B2495" i="5"/>
  <c r="B2496" i="5"/>
  <c r="B2497" i="5"/>
  <c r="B2498" i="5"/>
  <c r="B2503" i="5"/>
  <c r="AB398" i="5"/>
  <c r="AB399" i="5"/>
  <c r="AB403" i="5"/>
  <c r="AB404" i="5"/>
  <c r="AB405" i="5"/>
  <c r="AB406" i="5"/>
  <c r="AB407" i="5"/>
  <c r="AB408" i="5"/>
  <c r="AB409" i="5"/>
  <c r="AB410" i="5"/>
  <c r="AB411" i="5"/>
  <c r="AB415" i="5"/>
  <c r="AB416" i="5"/>
  <c r="AB417" i="5"/>
  <c r="AB419" i="5"/>
  <c r="AB420" i="5"/>
  <c r="AB421" i="5"/>
  <c r="AB422" i="5"/>
  <c r="AB423" i="5"/>
  <c r="AB427" i="5"/>
  <c r="AB428" i="5"/>
  <c r="AB429" i="5"/>
  <c r="AB430" i="5"/>
  <c r="AB431" i="5"/>
  <c r="AB432" i="5"/>
  <c r="AB433" i="5"/>
  <c r="AB434" i="5"/>
  <c r="AB435" i="5"/>
  <c r="AB436" i="5"/>
  <c r="AB439" i="5"/>
  <c r="AB440" i="5"/>
  <c r="AB441" i="5"/>
  <c r="AB444" i="5"/>
  <c r="AB445" i="5"/>
  <c r="AB446" i="5"/>
  <c r="AB447" i="5"/>
  <c r="AB451" i="5"/>
  <c r="AB452" i="5"/>
  <c r="AB453" i="5"/>
  <c r="AB456" i="5"/>
  <c r="AB457" i="5"/>
  <c r="AB458" i="5"/>
  <c r="AB459" i="5"/>
  <c r="AB463" i="5"/>
  <c r="AB464" i="5"/>
  <c r="AB465" i="5"/>
  <c r="AB467" i="5"/>
  <c r="AB468" i="5"/>
  <c r="AB469" i="5"/>
  <c r="AB470" i="5"/>
  <c r="AB471" i="5"/>
  <c r="AB475" i="5"/>
  <c r="AB476" i="5"/>
  <c r="AB477" i="5"/>
  <c r="AB479" i="5"/>
  <c r="AB480" i="5"/>
  <c r="AB481" i="5"/>
  <c r="AB482" i="5"/>
  <c r="AB483" i="5"/>
  <c r="AB484" i="5"/>
  <c r="AB487" i="5"/>
  <c r="AB488" i="5"/>
  <c r="AB489" i="5"/>
  <c r="AB491" i="5"/>
  <c r="AB492" i="5"/>
  <c r="AB493" i="5"/>
  <c r="AB494" i="5"/>
  <c r="AB495" i="5"/>
  <c r="AB499" i="5"/>
  <c r="AB500" i="5"/>
  <c r="AB501" i="5"/>
  <c r="AB503" i="5"/>
  <c r="AB504" i="5"/>
  <c r="AB505" i="5"/>
  <c r="AB506" i="5"/>
  <c r="AB507" i="5"/>
  <c r="AB511" i="5"/>
  <c r="AB512" i="5"/>
  <c r="AB513" i="5"/>
  <c r="AB515" i="5"/>
  <c r="AB516" i="5"/>
  <c r="AB517" i="5"/>
  <c r="AB518" i="5"/>
  <c r="AB519" i="5"/>
  <c r="AB523" i="5"/>
  <c r="AB524" i="5"/>
  <c r="AB525" i="5"/>
  <c r="AB526" i="5"/>
  <c r="AB528" i="5"/>
  <c r="AB529" i="5"/>
  <c r="AB530" i="5"/>
  <c r="AB531" i="5"/>
  <c r="AB532" i="5"/>
  <c r="AB535" i="5"/>
  <c r="AB536" i="5"/>
  <c r="AB537" i="5"/>
  <c r="AB539" i="5"/>
  <c r="AB540" i="5"/>
  <c r="AB541" i="5"/>
  <c r="AB542" i="5"/>
  <c r="AB543" i="5"/>
  <c r="AB547" i="5"/>
  <c r="AB548" i="5"/>
  <c r="AB549" i="5"/>
  <c r="AB552" i="5"/>
  <c r="AB553" i="5"/>
  <c r="AB554" i="5"/>
  <c r="AB555" i="5"/>
  <c r="AB559" i="5"/>
  <c r="AB560" i="5"/>
  <c r="AB561" i="5"/>
  <c r="AB563" i="5"/>
  <c r="AB564" i="5"/>
  <c r="AB565" i="5"/>
  <c r="AB566" i="5"/>
  <c r="AB567" i="5"/>
  <c r="AB571" i="5"/>
  <c r="AB572" i="5"/>
  <c r="AB573" i="5"/>
  <c r="AB574" i="5"/>
  <c r="AB575" i="5"/>
  <c r="AB576" i="5"/>
  <c r="AB577" i="5"/>
  <c r="AB578" i="5"/>
  <c r="AB579" i="5"/>
  <c r="AB583" i="5"/>
  <c r="AB584" i="5"/>
  <c r="AB585" i="5"/>
  <c r="AB588" i="5"/>
  <c r="AB589" i="5"/>
  <c r="AB590" i="5"/>
  <c r="AB591" i="5"/>
  <c r="AB595" i="5"/>
  <c r="AB596" i="5"/>
  <c r="AB597" i="5"/>
  <c r="AB598" i="5"/>
  <c r="AB599" i="5"/>
  <c r="AB600" i="5"/>
  <c r="AB601" i="5"/>
  <c r="AB602" i="5"/>
  <c r="AB603" i="5"/>
  <c r="AB607" i="5"/>
  <c r="AB608" i="5"/>
  <c r="AB609" i="5"/>
  <c r="AB611" i="5"/>
  <c r="AB612" i="5"/>
  <c r="AB613" i="5"/>
  <c r="AB614" i="5"/>
  <c r="AB615" i="5"/>
  <c r="AB619" i="5"/>
  <c r="AB620" i="5"/>
  <c r="AB621" i="5"/>
  <c r="AB622" i="5"/>
  <c r="AB623" i="5"/>
  <c r="AB624" i="5"/>
  <c r="AB625" i="5"/>
  <c r="AB626" i="5"/>
  <c r="AB627" i="5"/>
  <c r="AB631" i="5"/>
  <c r="AB632" i="5"/>
  <c r="AB633" i="5"/>
  <c r="AB635" i="5"/>
  <c r="AB636" i="5"/>
  <c r="AB637" i="5"/>
  <c r="AB638" i="5"/>
  <c r="AB639" i="5"/>
  <c r="AB643" i="5"/>
  <c r="AB644" i="5"/>
  <c r="AB645" i="5"/>
  <c r="AB647" i="5"/>
  <c r="AB648" i="5"/>
  <c r="AB649" i="5"/>
  <c r="AB650" i="5"/>
  <c r="AB651" i="5"/>
  <c r="AB655" i="5"/>
  <c r="AB656" i="5"/>
  <c r="AB657" i="5"/>
  <c r="AB659" i="5"/>
  <c r="AB660" i="5"/>
  <c r="AB661" i="5"/>
  <c r="AB662" i="5"/>
  <c r="AB663" i="5"/>
  <c r="AB667" i="5"/>
  <c r="AB668" i="5"/>
  <c r="AB669" i="5"/>
  <c r="AB671" i="5"/>
  <c r="AB672" i="5"/>
  <c r="AB673" i="5"/>
  <c r="AB674" i="5"/>
  <c r="AB675" i="5"/>
  <c r="AB679" i="5"/>
  <c r="AB680" i="5"/>
  <c r="AB681" i="5"/>
  <c r="AB682" i="5"/>
  <c r="AB684" i="5"/>
  <c r="AB685" i="5"/>
  <c r="AB686" i="5"/>
  <c r="AB687" i="5"/>
  <c r="AB691" i="5"/>
  <c r="AB692" i="5"/>
  <c r="AB693" i="5"/>
  <c r="AB695" i="5"/>
  <c r="AB696" i="5"/>
  <c r="AB697" i="5"/>
  <c r="AB698" i="5"/>
  <c r="AB699" i="5"/>
  <c r="AB703" i="5"/>
  <c r="AB704" i="5"/>
  <c r="AB705" i="5"/>
  <c r="AB707" i="5"/>
  <c r="AB708" i="5"/>
  <c r="AB709" i="5"/>
  <c r="AB710" i="5"/>
  <c r="AB711" i="5"/>
  <c r="AB715" i="5"/>
  <c r="AB716" i="5"/>
  <c r="AB717" i="5"/>
  <c r="AB719" i="5"/>
  <c r="AB720" i="5"/>
  <c r="AB721" i="5"/>
  <c r="AB722" i="5"/>
  <c r="AB723" i="5"/>
  <c r="AB727" i="5"/>
  <c r="AB728" i="5"/>
  <c r="AB729" i="5"/>
  <c r="AB731" i="5"/>
  <c r="AB732" i="5"/>
  <c r="AB733" i="5"/>
  <c r="AB734" i="5"/>
  <c r="AB735" i="5"/>
  <c r="AB739" i="5"/>
  <c r="AB740" i="5"/>
  <c r="AB741" i="5"/>
  <c r="AB742" i="5"/>
  <c r="AB743" i="5"/>
  <c r="AB744" i="5"/>
  <c r="AB745" i="5"/>
  <c r="AB746" i="5"/>
  <c r="AB747" i="5"/>
  <c r="AB748" i="5"/>
  <c r="AB751" i="5"/>
  <c r="AB752" i="5"/>
  <c r="AB753" i="5"/>
  <c r="AB755" i="5"/>
  <c r="AB756" i="5"/>
  <c r="AB757" i="5"/>
  <c r="AB758" i="5"/>
  <c r="AB759" i="5"/>
  <c r="AB763" i="5"/>
  <c r="AB764" i="5"/>
  <c r="AB765" i="5"/>
  <c r="AB767" i="5"/>
  <c r="AB768" i="5"/>
  <c r="AB769" i="5"/>
  <c r="AB770" i="5"/>
  <c r="AB771" i="5"/>
  <c r="AB775" i="5"/>
  <c r="AB776" i="5"/>
  <c r="AB777" i="5"/>
  <c r="AB779" i="5"/>
  <c r="AB780" i="5"/>
  <c r="AB781" i="5"/>
  <c r="AB782" i="5"/>
  <c r="AB783" i="5"/>
  <c r="AB787" i="5"/>
  <c r="AB788" i="5"/>
  <c r="AB789" i="5"/>
  <c r="AB791" i="5"/>
  <c r="AB792" i="5"/>
  <c r="AB793" i="5"/>
  <c r="AB794" i="5"/>
  <c r="AB795" i="5"/>
  <c r="AB799" i="5"/>
  <c r="AB800" i="5"/>
  <c r="AB801" i="5"/>
  <c r="AB802" i="5"/>
  <c r="AB803" i="5"/>
  <c r="AB804" i="5"/>
  <c r="AB805" i="5"/>
  <c r="AB806" i="5"/>
  <c r="AB807" i="5"/>
  <c r="AB808" i="5"/>
  <c r="AB811" i="5"/>
  <c r="AB812" i="5"/>
  <c r="AB813" i="5"/>
  <c r="AB815" i="5"/>
  <c r="AB816" i="5"/>
  <c r="AB817" i="5"/>
  <c r="AB818" i="5"/>
  <c r="AB819" i="5"/>
  <c r="AB823" i="5"/>
  <c r="AB824" i="5"/>
  <c r="AB825" i="5"/>
  <c r="AB827" i="5"/>
  <c r="AB828" i="5"/>
  <c r="AB829" i="5"/>
  <c r="AB830" i="5"/>
  <c r="AB831" i="5"/>
  <c r="AB835" i="5"/>
  <c r="AB836" i="5"/>
  <c r="AB837" i="5"/>
  <c r="AB838" i="5"/>
  <c r="AB839" i="5"/>
  <c r="AB840" i="5"/>
  <c r="AB841" i="5"/>
  <c r="AB842" i="5"/>
  <c r="AB843" i="5"/>
  <c r="AB847" i="5"/>
  <c r="AB848" i="5"/>
  <c r="AB849" i="5"/>
  <c r="AB851" i="5"/>
  <c r="AB852" i="5"/>
  <c r="AB853" i="5"/>
  <c r="AB854" i="5"/>
  <c r="AB855" i="5"/>
  <c r="AB859" i="5"/>
  <c r="AB860" i="5"/>
  <c r="AB861" i="5"/>
  <c r="AB863" i="5"/>
  <c r="AB864" i="5"/>
  <c r="AB865" i="5"/>
  <c r="AB866" i="5"/>
  <c r="AB867" i="5"/>
  <c r="AB871" i="5"/>
  <c r="AB872" i="5"/>
  <c r="AB873" i="5"/>
  <c r="AB874" i="5"/>
  <c r="AB875" i="5"/>
  <c r="AB876" i="5"/>
  <c r="AB877" i="5"/>
  <c r="AB878" i="5"/>
  <c r="AB879" i="5"/>
  <c r="AB880" i="5"/>
  <c r="AB883" i="5"/>
  <c r="AB884" i="5"/>
  <c r="AB885" i="5"/>
  <c r="AB887" i="5"/>
  <c r="AB888" i="5"/>
  <c r="AB889" i="5"/>
  <c r="AB890" i="5"/>
  <c r="AB891" i="5"/>
  <c r="AB895" i="5"/>
  <c r="AB896" i="5"/>
  <c r="AB897" i="5"/>
  <c r="AB899" i="5"/>
  <c r="AB900" i="5"/>
  <c r="AB901" i="5"/>
  <c r="AB902" i="5"/>
  <c r="AB903" i="5"/>
  <c r="AB907" i="5"/>
  <c r="AB908" i="5"/>
  <c r="AB909" i="5"/>
  <c r="AB910" i="5"/>
  <c r="AB911" i="5"/>
  <c r="AB912" i="5"/>
  <c r="AB913" i="5"/>
  <c r="AB914" i="5"/>
  <c r="AB915" i="5"/>
  <c r="AB919" i="5"/>
  <c r="AB920" i="5"/>
  <c r="AB921" i="5"/>
  <c r="AB923" i="5"/>
  <c r="AB924" i="5"/>
  <c r="AB925" i="5"/>
  <c r="AB926" i="5"/>
  <c r="AB927" i="5"/>
  <c r="AB931" i="5"/>
  <c r="AB932" i="5"/>
  <c r="AB933" i="5"/>
  <c r="AB934" i="5"/>
  <c r="AB935" i="5"/>
  <c r="AB936" i="5"/>
  <c r="AB937" i="5"/>
  <c r="AB938" i="5"/>
  <c r="AB939" i="5"/>
  <c r="AB940" i="5"/>
  <c r="AB943" i="5"/>
  <c r="AB944" i="5"/>
  <c r="AB945" i="5"/>
  <c r="AB947" i="5"/>
  <c r="AB948" i="5"/>
  <c r="AB949" i="5"/>
  <c r="AB950" i="5"/>
  <c r="AB951" i="5"/>
  <c r="AB955" i="5"/>
  <c r="AB956" i="5"/>
  <c r="AB957" i="5"/>
  <c r="AB959" i="5"/>
  <c r="AB960" i="5"/>
  <c r="AB961" i="5"/>
  <c r="AB962" i="5"/>
  <c r="AB963" i="5"/>
  <c r="AB967" i="5"/>
  <c r="AB968" i="5"/>
  <c r="AB969" i="5"/>
  <c r="AB970" i="5"/>
  <c r="AB971" i="5"/>
  <c r="AB972" i="5"/>
  <c r="AB973" i="5"/>
  <c r="AB974" i="5"/>
  <c r="AB975" i="5"/>
  <c r="AB979" i="5"/>
  <c r="AB980" i="5"/>
  <c r="AB981" i="5"/>
  <c r="AB982" i="5"/>
  <c r="AB983" i="5"/>
  <c r="AB984" i="5"/>
  <c r="AB985" i="5"/>
  <c r="AB986" i="5"/>
  <c r="AB987" i="5"/>
  <c r="AB991" i="5"/>
  <c r="AB992" i="5"/>
  <c r="AB993" i="5"/>
  <c r="AB995" i="5"/>
  <c r="AB996" i="5"/>
  <c r="AB997" i="5"/>
  <c r="AB998" i="5"/>
  <c r="AB999" i="5"/>
  <c r="AB1003" i="5"/>
  <c r="AB1004" i="5"/>
  <c r="AB1005" i="5"/>
  <c r="AB1006" i="5"/>
  <c r="AB1007" i="5"/>
  <c r="AB1008" i="5"/>
  <c r="AB1009" i="5"/>
  <c r="AB1010" i="5"/>
  <c r="AB1011" i="5"/>
  <c r="AB1012" i="5"/>
  <c r="AB1015" i="5"/>
  <c r="AB1016" i="5"/>
  <c r="AB1017" i="5"/>
  <c r="AB1019" i="5"/>
  <c r="AB1020" i="5"/>
  <c r="AB1021" i="5"/>
  <c r="AB1022" i="5"/>
  <c r="AB1023" i="5"/>
  <c r="AB1027" i="5"/>
  <c r="AB1028" i="5"/>
  <c r="AB1029" i="5"/>
  <c r="AB1031" i="5"/>
  <c r="AB1032" i="5"/>
  <c r="AB1033" i="5"/>
  <c r="AB1034" i="5"/>
  <c r="AB1035" i="5"/>
  <c r="AB1039" i="5"/>
  <c r="AB1040" i="5"/>
  <c r="AB1041" i="5"/>
  <c r="AB1042" i="5"/>
  <c r="AB1043" i="5"/>
  <c r="AB1044" i="5"/>
  <c r="AB1045" i="5"/>
  <c r="AB1046" i="5"/>
  <c r="AB1047" i="5"/>
  <c r="AB1051" i="5"/>
  <c r="AB1052" i="5"/>
  <c r="AB1053" i="5"/>
  <c r="AB1055" i="5"/>
  <c r="AB1056" i="5"/>
  <c r="AB1057" i="5"/>
  <c r="AB1058" i="5"/>
  <c r="AB1059" i="5"/>
  <c r="AB1063" i="5"/>
  <c r="AB1064" i="5"/>
  <c r="AB1065" i="5"/>
  <c r="AB1067" i="5"/>
  <c r="AB1068" i="5"/>
  <c r="AB1069" i="5"/>
  <c r="AB1070" i="5"/>
  <c r="AB1071" i="5"/>
  <c r="AB1075" i="5"/>
  <c r="AB1076" i="5"/>
  <c r="AB1077" i="5"/>
  <c r="AB1079" i="5"/>
  <c r="AB1080" i="5"/>
  <c r="AB1081" i="5"/>
  <c r="AB1082" i="5"/>
  <c r="AB1083" i="5"/>
  <c r="AB1087" i="5"/>
  <c r="AB1088" i="5"/>
  <c r="AB1089" i="5"/>
  <c r="AB1091" i="5"/>
  <c r="AB1092" i="5"/>
  <c r="AB1093" i="5"/>
  <c r="AB1094" i="5"/>
  <c r="AB1095" i="5"/>
  <c r="AB1099" i="5"/>
  <c r="AB1100" i="5"/>
  <c r="AB1101" i="5"/>
  <c r="AB1102" i="5"/>
  <c r="AB1103" i="5"/>
  <c r="AB1104" i="5"/>
  <c r="AB1105" i="5"/>
  <c r="AB1106" i="5"/>
  <c r="AB1107" i="5"/>
  <c r="AB1111" i="5"/>
  <c r="AB1112" i="5"/>
  <c r="AB1113" i="5"/>
  <c r="AB1114" i="5"/>
  <c r="AB1115" i="5"/>
  <c r="AB1116" i="5"/>
  <c r="AB1117" i="5"/>
  <c r="AB1118" i="5"/>
  <c r="AB1119" i="5"/>
  <c r="AB1123" i="5"/>
  <c r="AB1124" i="5"/>
  <c r="AB1125" i="5"/>
  <c r="AB1127" i="5"/>
  <c r="AB1128" i="5"/>
  <c r="AB1129" i="5"/>
  <c r="AB1130" i="5"/>
  <c r="AB1131" i="5"/>
  <c r="AB1135" i="5"/>
  <c r="AB1136" i="5"/>
  <c r="AB1137" i="5"/>
  <c r="AB1139" i="5"/>
  <c r="AB1140" i="5"/>
  <c r="AB1141" i="5"/>
  <c r="AB1142" i="5"/>
  <c r="AB1143" i="5"/>
  <c r="AB1147" i="5"/>
  <c r="AB1148" i="5"/>
  <c r="AB1149" i="5"/>
  <c r="AB1151" i="5"/>
  <c r="AB1152" i="5"/>
  <c r="AB1153" i="5"/>
  <c r="AB1154" i="5"/>
  <c r="AB1155" i="5"/>
  <c r="AB1159" i="5"/>
  <c r="AB1160" i="5"/>
  <c r="AB1161" i="5"/>
  <c r="AB1163" i="5"/>
  <c r="AB1164" i="5"/>
  <c r="AB1165" i="5"/>
  <c r="AB1166" i="5"/>
  <c r="AB1167" i="5"/>
  <c r="AB1171" i="5"/>
  <c r="AB1172" i="5"/>
  <c r="AB1173" i="5"/>
  <c r="AB1174" i="5"/>
  <c r="AB1175" i="5"/>
  <c r="AB1176" i="5"/>
  <c r="AB1177" i="5"/>
  <c r="AB1178" i="5"/>
  <c r="AB1179" i="5"/>
  <c r="AB1183" i="5"/>
  <c r="AB1184" i="5"/>
  <c r="AB1185" i="5"/>
  <c r="AB1187" i="5"/>
  <c r="AB1188" i="5"/>
  <c r="AB1189" i="5"/>
  <c r="AB1190" i="5"/>
  <c r="AB1191" i="5"/>
  <c r="AB1195" i="5"/>
  <c r="AB1196" i="5"/>
  <c r="AB1197" i="5"/>
  <c r="AB1199" i="5"/>
  <c r="AB1200" i="5"/>
  <c r="AB1201" i="5"/>
  <c r="AB1202" i="5"/>
  <c r="AB1203" i="5"/>
  <c r="AB1207" i="5"/>
  <c r="AB1208" i="5"/>
  <c r="AB1209" i="5"/>
  <c r="AB1211" i="5"/>
  <c r="AB1212" i="5"/>
  <c r="AB1213" i="5"/>
  <c r="AB1214" i="5"/>
  <c r="AB1215" i="5"/>
  <c r="AB1219" i="5"/>
  <c r="AB1220" i="5"/>
  <c r="AB1221" i="5"/>
  <c r="AB1223" i="5"/>
  <c r="AB1224" i="5"/>
  <c r="AB1225" i="5"/>
  <c r="AB1226" i="5"/>
  <c r="AB1227" i="5"/>
  <c r="AB1231" i="5"/>
  <c r="AB1232" i="5"/>
  <c r="AB1233" i="5"/>
  <c r="AB1234" i="5"/>
  <c r="AB1235" i="5"/>
  <c r="AB1236" i="5"/>
  <c r="AB1237" i="5"/>
  <c r="AB1238" i="5"/>
  <c r="AB1239" i="5"/>
  <c r="AB1243" i="5"/>
  <c r="AB1244" i="5"/>
  <c r="AB1245" i="5"/>
  <c r="AB1246" i="5"/>
  <c r="AB1247" i="5"/>
  <c r="AB1248" i="5"/>
  <c r="AB1249" i="5"/>
  <c r="AB1250" i="5"/>
  <c r="AB1251" i="5"/>
  <c r="AB1255" i="5"/>
  <c r="AB1256" i="5"/>
  <c r="AB1257" i="5"/>
  <c r="AB1259" i="5"/>
  <c r="AB1260" i="5"/>
  <c r="AB1261" i="5"/>
  <c r="AB1262" i="5"/>
  <c r="AB1263" i="5"/>
  <c r="AB1267" i="5"/>
  <c r="AB1268" i="5"/>
  <c r="AB1269" i="5"/>
  <c r="AB1270" i="5"/>
  <c r="AB1271" i="5"/>
  <c r="AB1272" i="5"/>
  <c r="AB1273" i="5"/>
  <c r="AB1274" i="5"/>
  <c r="AB1275" i="5"/>
  <c r="AB1279" i="5"/>
  <c r="AB1280" i="5"/>
  <c r="AB1281" i="5"/>
  <c r="AB1283" i="5"/>
  <c r="AB1284" i="5"/>
  <c r="AB1285" i="5"/>
  <c r="AB1286" i="5"/>
  <c r="AB1287" i="5"/>
  <c r="AB1291" i="5"/>
  <c r="AB1292" i="5"/>
  <c r="AB1293" i="5"/>
  <c r="AB1295" i="5"/>
  <c r="AB1296" i="5"/>
  <c r="AB1297" i="5"/>
  <c r="AB1298" i="5"/>
  <c r="AB1299" i="5"/>
  <c r="AB1303" i="5"/>
  <c r="AB1304" i="5"/>
  <c r="AB1305" i="5"/>
  <c r="AB1306" i="5"/>
  <c r="AB1307" i="5"/>
  <c r="AB1308" i="5"/>
  <c r="AB1309" i="5"/>
  <c r="AB1310" i="5"/>
  <c r="AB1311" i="5"/>
  <c r="AB1315" i="5"/>
  <c r="AB1316" i="5"/>
  <c r="AB1317" i="5"/>
  <c r="AB1319" i="5"/>
  <c r="AB1320" i="5"/>
  <c r="AB1321" i="5"/>
  <c r="AB1322" i="5"/>
  <c r="AB1323" i="5"/>
  <c r="AB1327" i="5"/>
  <c r="AB1328" i="5"/>
  <c r="AB1329" i="5"/>
  <c r="AB1331" i="5"/>
  <c r="AB1332" i="5"/>
  <c r="AB1333" i="5"/>
  <c r="AB1334" i="5"/>
  <c r="AB1335" i="5"/>
  <c r="AB1339" i="5"/>
  <c r="AB1340" i="5"/>
  <c r="AB1341" i="5"/>
  <c r="AB1342" i="5"/>
  <c r="AB1343" i="5"/>
  <c r="AB1344" i="5"/>
  <c r="AB1345" i="5"/>
  <c r="AB1346" i="5"/>
  <c r="AB1347" i="5"/>
  <c r="AB1351" i="5"/>
  <c r="AB1352" i="5"/>
  <c r="AB1353" i="5"/>
  <c r="AB1355" i="5"/>
  <c r="AB1356" i="5"/>
  <c r="AB1357" i="5"/>
  <c r="AB1358" i="5"/>
  <c r="AB1359" i="5"/>
  <c r="AB1363" i="5"/>
  <c r="AB1364" i="5"/>
  <c r="AB1365" i="5"/>
  <c r="AB1366" i="5"/>
  <c r="AB1367" i="5"/>
  <c r="AB1368" i="5"/>
  <c r="AB1369" i="5"/>
  <c r="AB1370" i="5"/>
  <c r="AB1371" i="5"/>
  <c r="AB1375" i="5"/>
  <c r="AB1376" i="5"/>
  <c r="AB1377" i="5"/>
  <c r="AB1378" i="5"/>
  <c r="AB1379" i="5"/>
  <c r="AB1380" i="5"/>
  <c r="AB1381" i="5"/>
  <c r="AB1382" i="5"/>
  <c r="AB1383" i="5"/>
  <c r="AB1387" i="5"/>
  <c r="AB1388" i="5"/>
  <c r="AB1389" i="5"/>
  <c r="AB1391" i="5"/>
  <c r="AB1392" i="5"/>
  <c r="AB1393" i="5"/>
  <c r="AB1394" i="5"/>
  <c r="AB1395" i="5"/>
  <c r="AB1399" i="5"/>
  <c r="AB1400" i="5"/>
  <c r="AB1401" i="5"/>
  <c r="AB1402" i="5"/>
  <c r="AB1403" i="5"/>
  <c r="AB1404" i="5"/>
  <c r="AB1405" i="5"/>
  <c r="AB1406" i="5"/>
  <c r="AB1407" i="5"/>
  <c r="AB1411" i="5"/>
  <c r="AB1412" i="5"/>
  <c r="AB1413" i="5"/>
  <c r="AB1415" i="5"/>
  <c r="AB1416" i="5"/>
  <c r="AB1417" i="5"/>
  <c r="AB1418" i="5"/>
  <c r="AB1419" i="5"/>
  <c r="AB1423" i="5"/>
  <c r="AB1424" i="5"/>
  <c r="AB1425" i="5"/>
  <c r="AB1427" i="5"/>
  <c r="AB1428" i="5"/>
  <c r="AB1429" i="5"/>
  <c r="AB1430" i="5"/>
  <c r="AB1431" i="5"/>
  <c r="AB1435" i="5"/>
  <c r="AB1436" i="5"/>
  <c r="AB1437" i="5"/>
  <c r="AB1438" i="5"/>
  <c r="AB1439" i="5"/>
  <c r="AB1440" i="5"/>
  <c r="AB1441" i="5"/>
  <c r="AB1442" i="5"/>
  <c r="AB1443" i="5"/>
  <c r="AB1447" i="5"/>
  <c r="AB1448" i="5"/>
  <c r="AB1449" i="5"/>
  <c r="AB1451" i="5"/>
  <c r="AB1452" i="5"/>
  <c r="AB1453" i="5"/>
  <c r="AB1454" i="5"/>
  <c r="AB1455" i="5"/>
  <c r="AB1459" i="5"/>
  <c r="AB1460" i="5"/>
  <c r="AB1461" i="5"/>
  <c r="AB1463" i="5"/>
  <c r="AB1464" i="5"/>
  <c r="AB1465" i="5"/>
  <c r="AB1466" i="5"/>
  <c r="AB1467" i="5"/>
  <c r="AB1471" i="5"/>
  <c r="AB1472" i="5"/>
  <c r="AB1473" i="5"/>
  <c r="AB1474" i="5"/>
  <c r="AB1475" i="5"/>
  <c r="AB1476" i="5"/>
  <c r="AB1477" i="5"/>
  <c r="AB1478" i="5"/>
  <c r="AB1479" i="5"/>
  <c r="AB1483" i="5"/>
  <c r="AB1484" i="5"/>
  <c r="AB1485" i="5"/>
  <c r="AB1487" i="5"/>
  <c r="AB1488" i="5"/>
  <c r="AB1489" i="5"/>
  <c r="AB1490" i="5"/>
  <c r="AB1491" i="5"/>
  <c r="AB1495" i="5"/>
  <c r="AB1496" i="5"/>
  <c r="AB1497" i="5"/>
  <c r="AB1499" i="5"/>
  <c r="AB1500" i="5"/>
  <c r="AB1501" i="5"/>
  <c r="AB1502" i="5"/>
  <c r="AB1503" i="5"/>
  <c r="AB1507" i="5"/>
  <c r="AB1508" i="5"/>
  <c r="AB1509" i="5"/>
  <c r="AB1510" i="5"/>
  <c r="AB1511" i="5"/>
  <c r="AB1512" i="5"/>
  <c r="AB1513" i="5"/>
  <c r="AB1514" i="5"/>
  <c r="AB1515" i="5"/>
  <c r="AB1519" i="5"/>
  <c r="AB1520" i="5"/>
  <c r="AB1521" i="5"/>
  <c r="AB1523" i="5"/>
  <c r="AB1524" i="5"/>
  <c r="AB1525" i="5"/>
  <c r="AB1526" i="5"/>
  <c r="AB1527" i="5"/>
  <c r="AB1531" i="5"/>
  <c r="AB1532" i="5"/>
  <c r="AB1533" i="5"/>
  <c r="AB1534" i="5"/>
  <c r="AB1535" i="5"/>
  <c r="AB1536" i="5"/>
  <c r="AB1537" i="5"/>
  <c r="AB1538" i="5"/>
  <c r="AB1539" i="5"/>
  <c r="AB1543" i="5"/>
  <c r="AB1544" i="5"/>
  <c r="AB1545" i="5"/>
  <c r="AB1547" i="5"/>
  <c r="AB1548" i="5"/>
  <c r="AB1549" i="5"/>
  <c r="AB1550" i="5"/>
  <c r="AB1551" i="5"/>
  <c r="AB1555" i="5"/>
  <c r="AB1556" i="5"/>
  <c r="AB1557" i="5"/>
  <c r="AB1559" i="5"/>
  <c r="AB1560" i="5"/>
  <c r="AB1561" i="5"/>
  <c r="AB1562" i="5"/>
  <c r="AB1563" i="5"/>
  <c r="AB1567" i="5"/>
  <c r="AB1568" i="5"/>
  <c r="AB1569" i="5"/>
  <c r="AB1571" i="5"/>
  <c r="AB1572" i="5"/>
  <c r="AB1573" i="5"/>
  <c r="AB1574" i="5"/>
  <c r="AB1575" i="5"/>
  <c r="AB1579" i="5"/>
  <c r="AB1580" i="5"/>
  <c r="AB1581" i="5"/>
  <c r="AB1583" i="5"/>
  <c r="AB1584" i="5"/>
  <c r="AB1585" i="5"/>
  <c r="AB1586" i="5"/>
  <c r="AB1587" i="5"/>
  <c r="AB1591" i="5"/>
  <c r="AB1592" i="5"/>
  <c r="AB1593" i="5"/>
  <c r="AB1595" i="5"/>
  <c r="AB1596" i="5"/>
  <c r="AB1597" i="5"/>
  <c r="AB1598" i="5"/>
  <c r="AB1599" i="5"/>
  <c r="AB1603" i="5"/>
  <c r="AB1604" i="5"/>
  <c r="AB1605" i="5"/>
  <c r="AB1606" i="5"/>
  <c r="AB1607" i="5"/>
  <c r="AB1608" i="5"/>
  <c r="AB1609" i="5"/>
  <c r="AB1610" i="5"/>
  <c r="AB1611" i="5"/>
  <c r="AB1615" i="5"/>
  <c r="AB1616" i="5"/>
  <c r="AB1617" i="5"/>
  <c r="AB1619" i="5"/>
  <c r="AB1620" i="5"/>
  <c r="AB1621" i="5"/>
  <c r="AB1622" i="5"/>
  <c r="AB1623" i="5"/>
  <c r="AB1627" i="5"/>
  <c r="AB1628" i="5"/>
  <c r="AB1629" i="5"/>
  <c r="AB1631" i="5"/>
  <c r="AB1632" i="5"/>
  <c r="AB1633" i="5"/>
  <c r="AB1634" i="5"/>
  <c r="AB1635" i="5"/>
  <c r="AB1639" i="5"/>
  <c r="AB1640" i="5"/>
  <c r="AB1641" i="5"/>
  <c r="AB1643" i="5"/>
  <c r="AB1644" i="5"/>
  <c r="AB1645" i="5"/>
  <c r="AB1646" i="5"/>
  <c r="AB1647" i="5"/>
  <c r="AB1651" i="5"/>
  <c r="AB1652" i="5"/>
  <c r="AB1653" i="5"/>
  <c r="AB1655" i="5"/>
  <c r="AB1656" i="5"/>
  <c r="AB1657" i="5"/>
  <c r="AB1658" i="5"/>
  <c r="AB1659" i="5"/>
  <c r="AB1663" i="5"/>
  <c r="AB1664" i="5"/>
  <c r="AB1665" i="5"/>
  <c r="AB1666" i="5"/>
  <c r="AB1667" i="5"/>
  <c r="AB1668" i="5"/>
  <c r="AB1669" i="5"/>
  <c r="AB1670" i="5"/>
  <c r="AB1671" i="5"/>
  <c r="AB1675" i="5"/>
  <c r="AB1676" i="5"/>
  <c r="AB1677" i="5"/>
  <c r="AB1679" i="5"/>
  <c r="AB1680" i="5"/>
  <c r="AB1681" i="5"/>
  <c r="AB1682" i="5"/>
  <c r="AB1683" i="5"/>
  <c r="AB1687" i="5"/>
  <c r="AB1688" i="5"/>
  <c r="AB1689" i="5"/>
  <c r="AB1691" i="5"/>
  <c r="AB1692" i="5"/>
  <c r="AB1693" i="5"/>
  <c r="AB1694" i="5"/>
  <c r="AB1695" i="5"/>
  <c r="AB1699" i="5"/>
  <c r="AB1700" i="5"/>
  <c r="AB1701" i="5"/>
  <c r="AB1702" i="5"/>
  <c r="AB1703" i="5"/>
  <c r="AB1704" i="5"/>
  <c r="AB1705" i="5"/>
  <c r="AB1706" i="5"/>
  <c r="AB1707" i="5"/>
  <c r="AB1711" i="5"/>
  <c r="AB1712" i="5"/>
  <c r="AB1713" i="5"/>
  <c r="AB1715" i="5"/>
  <c r="AB1716" i="5"/>
  <c r="AB1717" i="5"/>
  <c r="AB1718" i="5"/>
  <c r="AB1719" i="5"/>
  <c r="AB1723" i="5"/>
  <c r="AB1724" i="5"/>
  <c r="AB1725" i="5"/>
  <c r="AB1727" i="5"/>
  <c r="AB1728" i="5"/>
  <c r="AB1729" i="5"/>
  <c r="AB1730" i="5"/>
  <c r="AB1731" i="5"/>
  <c r="AB1735" i="5"/>
  <c r="AB1736" i="5"/>
  <c r="AB1737" i="5"/>
  <c r="AB1738" i="5"/>
  <c r="AB1739" i="5"/>
  <c r="AB1740" i="5"/>
  <c r="AB1741" i="5"/>
  <c r="AB1742" i="5"/>
  <c r="AB1743" i="5"/>
  <c r="AB1747" i="5"/>
  <c r="AB1748" i="5"/>
  <c r="AB1749" i="5"/>
  <c r="AB1751" i="5"/>
  <c r="AB1752" i="5"/>
  <c r="AB1753" i="5"/>
  <c r="AB1754" i="5"/>
  <c r="AB1755" i="5"/>
  <c r="AB1759" i="5"/>
  <c r="AB1760" i="5"/>
  <c r="AB1761" i="5"/>
  <c r="AB1763" i="5"/>
  <c r="AB1764" i="5"/>
  <c r="AB1765" i="5"/>
  <c r="AB1766" i="5"/>
  <c r="AB1767" i="5"/>
  <c r="AB1771" i="5"/>
  <c r="AB1772" i="5"/>
  <c r="AB1773" i="5"/>
  <c r="AB1774" i="5"/>
  <c r="AB1775" i="5"/>
  <c r="AB1776" i="5"/>
  <c r="AB1777" i="5"/>
  <c r="AB1778" i="5"/>
  <c r="AB1779" i="5"/>
  <c r="AB1783" i="5"/>
  <c r="AB1784" i="5"/>
  <c r="AB1785" i="5"/>
  <c r="AB1787" i="5"/>
  <c r="AB1788" i="5"/>
  <c r="AB1789" i="5"/>
  <c r="AB1790" i="5"/>
  <c r="AB1791" i="5"/>
  <c r="AB1795" i="5"/>
  <c r="AB1796" i="5"/>
  <c r="AB1797" i="5"/>
  <c r="AB1798" i="5"/>
  <c r="AB1799" i="5"/>
  <c r="AB1800" i="5"/>
  <c r="AB1801" i="5"/>
  <c r="AB1802" i="5"/>
  <c r="AB1803" i="5"/>
  <c r="AB1807" i="5"/>
  <c r="AB1808" i="5"/>
  <c r="AB1809" i="5"/>
  <c r="AB1811" i="5"/>
  <c r="AB1812" i="5"/>
  <c r="AB1813" i="5"/>
  <c r="AB1814" i="5"/>
  <c r="AB1815" i="5"/>
  <c r="AB1819" i="5"/>
  <c r="AB1820" i="5"/>
  <c r="AB1821" i="5"/>
  <c r="AB1823" i="5"/>
  <c r="AB1824" i="5"/>
  <c r="AB1825" i="5"/>
  <c r="AB1826" i="5"/>
  <c r="AB1827" i="5"/>
  <c r="AB1831" i="5"/>
  <c r="AB1832" i="5"/>
  <c r="AB1833" i="5"/>
  <c r="AB1834" i="5"/>
  <c r="AB1835" i="5"/>
  <c r="AB1836" i="5"/>
  <c r="AB1837" i="5"/>
  <c r="AB1838" i="5"/>
  <c r="AB1839" i="5"/>
  <c r="AB1843" i="5"/>
  <c r="AB1844" i="5"/>
  <c r="AB1845" i="5"/>
  <c r="AB1846" i="5"/>
  <c r="AB1847" i="5"/>
  <c r="AB1848" i="5"/>
  <c r="AB1849" i="5"/>
  <c r="AB1850" i="5"/>
  <c r="AB1851" i="5"/>
  <c r="AB1855" i="5"/>
  <c r="AB1856" i="5"/>
  <c r="AB1857" i="5"/>
  <c r="AB1859" i="5"/>
  <c r="AB1860" i="5"/>
  <c r="AB1861" i="5"/>
  <c r="AB1862" i="5"/>
  <c r="AB1863" i="5"/>
  <c r="AB1867" i="5"/>
  <c r="AB1868" i="5"/>
  <c r="AB1869" i="5"/>
  <c r="AB1870" i="5"/>
  <c r="AB1871" i="5"/>
  <c r="AB1872" i="5"/>
  <c r="AB1873" i="5"/>
  <c r="AB1874" i="5"/>
  <c r="AB1875" i="5"/>
  <c r="AB1879" i="5"/>
  <c r="AB1880" i="5"/>
  <c r="AB1881" i="5"/>
  <c r="AB1883" i="5"/>
  <c r="AB1884" i="5"/>
  <c r="AB1885" i="5"/>
  <c r="AB1886" i="5"/>
  <c r="AB1887" i="5"/>
  <c r="AB1891" i="5"/>
  <c r="AB1892" i="5"/>
  <c r="AB1893" i="5"/>
  <c r="AB1895" i="5"/>
  <c r="AB1896" i="5"/>
  <c r="AB1897" i="5"/>
  <c r="AB1898" i="5"/>
  <c r="AB1899" i="5"/>
  <c r="AB1903" i="5"/>
  <c r="AB1904" i="5"/>
  <c r="AB1905" i="5"/>
  <c r="AB1906" i="5"/>
  <c r="AB1907" i="5"/>
  <c r="AB1908" i="5"/>
  <c r="AB1909" i="5"/>
  <c r="AB1910" i="5"/>
  <c r="AB1911" i="5"/>
  <c r="AB1915" i="5"/>
  <c r="AB1916" i="5"/>
  <c r="AB1917" i="5"/>
  <c r="AB1919" i="5"/>
  <c r="AB1920" i="5"/>
  <c r="AB1921" i="5"/>
  <c r="AB1922" i="5"/>
  <c r="AB1923" i="5"/>
  <c r="AB1927" i="5"/>
  <c r="AB1928" i="5"/>
  <c r="AB1929" i="5"/>
  <c r="AB1932" i="5"/>
  <c r="AB1933" i="5"/>
  <c r="AB1934" i="5"/>
  <c r="AB1935" i="5"/>
  <c r="AB1939" i="5"/>
  <c r="AB1940" i="5"/>
  <c r="AB1941" i="5"/>
  <c r="AB1943" i="5"/>
  <c r="AB1944" i="5"/>
  <c r="AB1945" i="5"/>
  <c r="AB1946" i="5"/>
  <c r="AB1947" i="5"/>
  <c r="AB1951" i="5"/>
  <c r="AB1952" i="5"/>
  <c r="AB1953" i="5"/>
  <c r="AB1955" i="5"/>
  <c r="AB1956" i="5"/>
  <c r="AB1957" i="5"/>
  <c r="AB1958" i="5"/>
  <c r="AB1959" i="5"/>
  <c r="AB1963" i="5"/>
  <c r="AB1964" i="5"/>
  <c r="AB1965" i="5"/>
  <c r="AB1966" i="5"/>
  <c r="AB1967" i="5"/>
  <c r="AB1968" i="5"/>
  <c r="AB1969" i="5"/>
  <c r="AB1970" i="5"/>
  <c r="AB1971" i="5"/>
  <c r="AB1975" i="5"/>
  <c r="AB1976" i="5"/>
  <c r="AB1977" i="5"/>
  <c r="AB1978" i="5"/>
  <c r="AB1979" i="5"/>
  <c r="AB1980" i="5"/>
  <c r="AB1981" i="5"/>
  <c r="AB1982" i="5"/>
  <c r="AB1983" i="5"/>
  <c r="AB1987" i="5"/>
  <c r="AB1988" i="5"/>
  <c r="AB1989" i="5"/>
  <c r="AB1991" i="5"/>
  <c r="AB1992" i="5"/>
  <c r="AB1993" i="5"/>
  <c r="AB1994" i="5"/>
  <c r="AB1995" i="5"/>
  <c r="AB1999" i="5"/>
  <c r="AB2000" i="5"/>
  <c r="AB2001" i="5"/>
  <c r="AB2003" i="5"/>
  <c r="AB2004" i="5"/>
  <c r="AB2005" i="5"/>
  <c r="AB2006" i="5"/>
  <c r="AB2007" i="5"/>
  <c r="AB2011" i="5"/>
  <c r="AB2012" i="5"/>
  <c r="AB2013" i="5"/>
  <c r="AB2015" i="5"/>
  <c r="AB2016" i="5"/>
  <c r="AB2017" i="5"/>
  <c r="AB2018" i="5"/>
  <c r="AB2019" i="5"/>
  <c r="AB2023" i="5"/>
  <c r="AB2024" i="5"/>
  <c r="AB2025" i="5"/>
  <c r="AB2027" i="5"/>
  <c r="AB2028" i="5"/>
  <c r="AB2029" i="5"/>
  <c r="AB2030" i="5"/>
  <c r="AB2031" i="5"/>
  <c r="AB2035" i="5"/>
  <c r="AB2036" i="5"/>
  <c r="AB2037" i="5"/>
  <c r="AB2038" i="5"/>
  <c r="AB2039" i="5"/>
  <c r="AB2040" i="5"/>
  <c r="AB2041" i="5"/>
  <c r="AB2042" i="5"/>
  <c r="AB2043" i="5"/>
  <c r="AB2047" i="5"/>
  <c r="AB2048" i="5"/>
  <c r="AB2049" i="5"/>
  <c r="AB2051" i="5"/>
  <c r="AB2052" i="5"/>
  <c r="AB2053" i="5"/>
  <c r="AB2054" i="5"/>
  <c r="AB2055" i="5"/>
  <c r="AB2059" i="5"/>
  <c r="AB2060" i="5"/>
  <c r="AB2061" i="5"/>
  <c r="AB2063" i="5"/>
  <c r="AB2064" i="5"/>
  <c r="AB2065" i="5"/>
  <c r="AB2066" i="5"/>
  <c r="AB2067" i="5"/>
  <c r="AB2071" i="5"/>
  <c r="AB2072" i="5"/>
  <c r="AB2073" i="5"/>
  <c r="AB2075" i="5"/>
  <c r="AB2076" i="5"/>
  <c r="AB2077" i="5"/>
  <c r="AB2078" i="5"/>
  <c r="AB2079" i="5"/>
  <c r="AB2083" i="5"/>
  <c r="AB2084" i="5"/>
  <c r="AB2085" i="5"/>
  <c r="AB2087" i="5"/>
  <c r="AB2088" i="5"/>
  <c r="AB2089" i="5"/>
  <c r="AB2090" i="5"/>
  <c r="AB2091" i="5"/>
  <c r="AB2095" i="5"/>
  <c r="AB2096" i="5"/>
  <c r="AB2097" i="5"/>
  <c r="AB2098" i="5"/>
  <c r="AB2099" i="5"/>
  <c r="AB2100" i="5"/>
  <c r="AB2101" i="5"/>
  <c r="AB2102" i="5"/>
  <c r="AB2103" i="5"/>
  <c r="AB2107" i="5"/>
  <c r="AB2108" i="5"/>
  <c r="AB2109" i="5"/>
  <c r="AB2110" i="5"/>
  <c r="AB2111" i="5"/>
  <c r="AB2112" i="5"/>
  <c r="AB2113" i="5"/>
  <c r="AB2114" i="5"/>
  <c r="AB2115" i="5"/>
  <c r="AB2119" i="5"/>
  <c r="AB2120" i="5"/>
  <c r="AB2121" i="5"/>
  <c r="AB2123" i="5"/>
  <c r="AB2124" i="5"/>
  <c r="AB2125" i="5"/>
  <c r="AB2126" i="5"/>
  <c r="AB2127" i="5"/>
  <c r="AB2131" i="5"/>
  <c r="AB2132" i="5"/>
  <c r="AB2133" i="5"/>
  <c r="AB2134" i="5"/>
  <c r="AB2136" i="5"/>
  <c r="AB2137" i="5"/>
  <c r="AB2138" i="5"/>
  <c r="AB2139" i="5"/>
  <c r="AB2143" i="5"/>
  <c r="AB2144" i="5"/>
  <c r="AB2145" i="5"/>
  <c r="AB2147" i="5"/>
  <c r="AB2148" i="5"/>
  <c r="AB2149" i="5"/>
  <c r="AB2150" i="5"/>
  <c r="AB2151" i="5"/>
  <c r="AB2155" i="5"/>
  <c r="AB2156" i="5"/>
  <c r="AB2157" i="5"/>
  <c r="AB2159" i="5"/>
  <c r="AB2160" i="5"/>
  <c r="AB2161" i="5"/>
  <c r="AB2162" i="5"/>
  <c r="AB2163" i="5"/>
  <c r="AB2167" i="5"/>
  <c r="AB2168" i="5"/>
  <c r="AB2169" i="5"/>
  <c r="AB2170" i="5"/>
  <c r="AB2171" i="5"/>
  <c r="AB2172" i="5"/>
  <c r="AB2173" i="5"/>
  <c r="AB2174" i="5"/>
  <c r="AB2175" i="5"/>
  <c r="AB2179" i="5"/>
  <c r="AB2180" i="5"/>
  <c r="AB2181" i="5"/>
  <c r="AB2183" i="5"/>
  <c r="AB2184" i="5"/>
  <c r="AB2185" i="5"/>
  <c r="AB2186" i="5"/>
  <c r="AB2187" i="5"/>
  <c r="AB2191" i="5"/>
  <c r="AB2192" i="5"/>
  <c r="AB2193" i="5"/>
  <c r="AB2195" i="5"/>
  <c r="AB2196" i="5"/>
  <c r="AB2197" i="5"/>
  <c r="AB2198" i="5"/>
  <c r="AB2199" i="5"/>
  <c r="AB2203" i="5"/>
  <c r="AB2204" i="5"/>
  <c r="AB2205" i="5"/>
  <c r="AB2206" i="5"/>
  <c r="AB2207" i="5"/>
  <c r="AB2208" i="5"/>
  <c r="AB2209" i="5"/>
  <c r="AB2210" i="5"/>
  <c r="AB2211" i="5"/>
  <c r="AB2215" i="5"/>
  <c r="AB2216" i="5"/>
  <c r="AB2217" i="5"/>
  <c r="AB2219" i="5"/>
  <c r="AB2220" i="5"/>
  <c r="AB2221" i="5"/>
  <c r="AB2222" i="5"/>
  <c r="AB2223" i="5"/>
  <c r="AB2227" i="5"/>
  <c r="AB2228" i="5"/>
  <c r="AB2229" i="5"/>
  <c r="AB2230" i="5"/>
  <c r="AB2231" i="5"/>
  <c r="AB2232" i="5"/>
  <c r="AB2233" i="5"/>
  <c r="AB2234" i="5"/>
  <c r="AB2235" i="5"/>
  <c r="AB2239" i="5"/>
  <c r="AB2240" i="5"/>
  <c r="AB2241" i="5"/>
  <c r="AB2242" i="5"/>
  <c r="AB2243" i="5"/>
  <c r="AB2244" i="5"/>
  <c r="AB2245" i="5"/>
  <c r="AB2246" i="5"/>
  <c r="AB2247" i="5"/>
  <c r="AB2251" i="5"/>
  <c r="AB2252" i="5"/>
  <c r="AB2253" i="5"/>
  <c r="AB2255" i="5"/>
  <c r="AB2256" i="5"/>
  <c r="AB2257" i="5"/>
  <c r="AB2258" i="5"/>
  <c r="AB2259" i="5"/>
  <c r="AB2263" i="5"/>
  <c r="AB2264" i="5"/>
  <c r="AB2265" i="5"/>
  <c r="AB2266" i="5"/>
  <c r="AB2268" i="5"/>
  <c r="AB2269" i="5"/>
  <c r="AB2270" i="5"/>
  <c r="AB2271" i="5"/>
  <c r="AB2275" i="5"/>
  <c r="AB2276" i="5"/>
  <c r="AB2277" i="5"/>
  <c r="AB2280" i="5"/>
  <c r="AB2281" i="5"/>
  <c r="AB2282" i="5"/>
  <c r="AB2283" i="5"/>
  <c r="AB2287" i="5"/>
  <c r="AB2288" i="5"/>
  <c r="AB2289" i="5"/>
  <c r="AB2291" i="5"/>
  <c r="AB2292" i="5"/>
  <c r="AB2293" i="5"/>
  <c r="AB2294" i="5"/>
  <c r="AB2295" i="5"/>
  <c r="AB2299" i="5"/>
  <c r="AB2300" i="5"/>
  <c r="AB2301" i="5"/>
  <c r="AB2302" i="5"/>
  <c r="AB2303" i="5"/>
  <c r="AB2304" i="5"/>
  <c r="AB2305" i="5"/>
  <c r="AB2306" i="5"/>
  <c r="AB2307" i="5"/>
  <c r="AB2311" i="5"/>
  <c r="AB2312" i="5"/>
  <c r="AB2313" i="5"/>
  <c r="AB2315" i="5"/>
  <c r="AB2316" i="5"/>
  <c r="AB2317" i="5"/>
  <c r="AB2318" i="5"/>
  <c r="AB2319" i="5"/>
  <c r="AB2323" i="5"/>
  <c r="AB2324" i="5"/>
  <c r="AB2325" i="5"/>
  <c r="AB2326" i="5"/>
  <c r="AB2328" i="5"/>
  <c r="AB2329" i="5"/>
  <c r="AB2330" i="5"/>
  <c r="AB2331" i="5"/>
  <c r="AB2335" i="5"/>
  <c r="AB2336" i="5"/>
  <c r="AB2337" i="5"/>
  <c r="AB2339" i="5"/>
  <c r="AB2340" i="5"/>
  <c r="AB2341" i="5"/>
  <c r="AB2342" i="5"/>
  <c r="AB2343" i="5"/>
  <c r="AB2347" i="5"/>
  <c r="AB2348" i="5"/>
  <c r="AB2349" i="5"/>
  <c r="AB2351" i="5"/>
  <c r="AB2352" i="5"/>
  <c r="AB2353" i="5"/>
  <c r="AB2354" i="5"/>
  <c r="AB2355" i="5"/>
  <c r="AB2359" i="5"/>
  <c r="AB2360" i="5"/>
  <c r="AB2361" i="5"/>
  <c r="AB2362" i="5"/>
  <c r="AB2363" i="5"/>
  <c r="AB2364" i="5"/>
  <c r="AB2365" i="5"/>
  <c r="AB2366" i="5"/>
  <c r="AB2367" i="5"/>
  <c r="AB2371" i="5"/>
  <c r="AB2372" i="5"/>
  <c r="AB2373" i="5"/>
  <c r="AB2374" i="5"/>
  <c r="AB2375" i="5"/>
  <c r="AB2376" i="5"/>
  <c r="AB2377" i="5"/>
  <c r="AB2378" i="5"/>
  <c r="AB2383" i="5"/>
  <c r="AB2384" i="5"/>
  <c r="AB2385" i="5"/>
  <c r="AB2387" i="5"/>
  <c r="AB2388" i="5"/>
  <c r="AB2389" i="5"/>
  <c r="AB2390" i="5"/>
  <c r="AB2395" i="5"/>
  <c r="AB2396" i="5"/>
  <c r="AB2397" i="5"/>
  <c r="AB2399" i="5"/>
  <c r="AB2400" i="5"/>
  <c r="AB2401" i="5"/>
  <c r="AB2402" i="5"/>
  <c r="AB2403" i="5"/>
  <c r="AB2407" i="5"/>
  <c r="AB2408" i="5"/>
  <c r="AB2409" i="5"/>
  <c r="AB2412" i="5"/>
  <c r="AB2413" i="5"/>
  <c r="AB2414" i="5"/>
  <c r="AB2419" i="5"/>
  <c r="AB2420" i="5"/>
  <c r="AB2421" i="5"/>
  <c r="AB2423" i="5"/>
  <c r="AB2424" i="5"/>
  <c r="AB2425" i="5"/>
  <c r="AB2426" i="5"/>
  <c r="AB2427" i="5"/>
  <c r="AB2431" i="5"/>
  <c r="AB2432" i="5"/>
  <c r="AB2433" i="5"/>
  <c r="AB2434" i="5"/>
  <c r="AB2435" i="5"/>
  <c r="AB2436" i="5"/>
  <c r="AB2437" i="5"/>
  <c r="AB2438" i="5"/>
  <c r="AB2443" i="5"/>
  <c r="AB2444" i="5"/>
  <c r="AB2445" i="5"/>
  <c r="AB2447" i="5"/>
  <c r="AB2448" i="5"/>
  <c r="AB2449" i="5"/>
  <c r="AB2450" i="5"/>
  <c r="AB2455" i="5"/>
  <c r="AB2456" i="5"/>
  <c r="AB2457" i="5"/>
  <c r="AB2459" i="5"/>
  <c r="AB2460" i="5"/>
  <c r="AB2461" i="5"/>
  <c r="AB2462" i="5"/>
  <c r="AB2463" i="5"/>
  <c r="AB2467" i="5"/>
  <c r="AB2468" i="5"/>
  <c r="AB2469" i="5"/>
  <c r="AB2471" i="5"/>
  <c r="AB2472" i="5"/>
  <c r="AB2473" i="5"/>
  <c r="AB2474" i="5"/>
  <c r="AB2479" i="5"/>
  <c r="AB2480" i="5"/>
  <c r="AB2481" i="5"/>
  <c r="AB2483" i="5"/>
  <c r="AB2484" i="5"/>
  <c r="AB2485" i="5"/>
  <c r="AB2486" i="5"/>
  <c r="AB2491" i="5"/>
  <c r="AB2492" i="5"/>
  <c r="AB2493" i="5"/>
  <c r="AB2494" i="5"/>
  <c r="AB2495" i="5"/>
  <c r="AB2496" i="5"/>
  <c r="AB2497" i="5"/>
  <c r="AB2503"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J13" i="5"/>
  <c r="J21" i="5"/>
  <c r="J25" i="5"/>
  <c r="S29" i="5"/>
  <c r="T29" i="5"/>
  <c r="S30" i="5"/>
  <c r="T30" i="5"/>
  <c r="J31" i="5"/>
  <c r="S31" i="5"/>
  <c r="T31" i="5"/>
  <c r="J32" i="5"/>
  <c r="S32" i="5"/>
  <c r="T32" i="5"/>
  <c r="J33" i="5"/>
  <c r="S33" i="5"/>
  <c r="T33" i="5"/>
  <c r="J34" i="5"/>
  <c r="S34" i="5"/>
  <c r="T34" i="5"/>
  <c r="J35" i="5"/>
  <c r="S35" i="5"/>
  <c r="T35" i="5"/>
  <c r="J36" i="5"/>
  <c r="S36" i="5"/>
  <c r="T36" i="5"/>
  <c r="J37" i="5"/>
  <c r="S37" i="5"/>
  <c r="T37" i="5"/>
  <c r="J38" i="5"/>
  <c r="S38" i="5"/>
  <c r="T38" i="5"/>
  <c r="S39" i="5"/>
  <c r="T39" i="5"/>
  <c r="J40" i="5"/>
  <c r="S40" i="5"/>
  <c r="T40" i="5"/>
  <c r="S41" i="5"/>
  <c r="T41" i="5"/>
  <c r="S42" i="5"/>
  <c r="T42" i="5"/>
  <c r="J43" i="5"/>
  <c r="S43" i="5"/>
  <c r="T43" i="5"/>
  <c r="J44" i="5"/>
  <c r="S44" i="5"/>
  <c r="T44" i="5"/>
  <c r="J45" i="5"/>
  <c r="S45" i="5"/>
  <c r="S46" i="5"/>
  <c r="T46" i="5"/>
  <c r="S47" i="5"/>
  <c r="T47" i="5"/>
  <c r="J48" i="5"/>
  <c r="S48" i="5"/>
  <c r="T48" i="5"/>
  <c r="J49" i="5"/>
  <c r="S49" i="5"/>
  <c r="T49" i="5"/>
  <c r="J50" i="5"/>
  <c r="S50" i="5"/>
  <c r="S51" i="5"/>
  <c r="T51" i="5"/>
  <c r="S52" i="5"/>
  <c r="T52" i="5"/>
  <c r="S53" i="5"/>
  <c r="T53" i="5"/>
  <c r="S54" i="5"/>
  <c r="T54" i="5"/>
  <c r="J56" i="5"/>
  <c r="S56" i="5"/>
  <c r="T56" i="5"/>
  <c r="J57" i="5"/>
  <c r="S57" i="5"/>
  <c r="T57" i="5"/>
  <c r="J58" i="5"/>
  <c r="S58" i="5"/>
  <c r="T58" i="5"/>
  <c r="J59" i="5"/>
  <c r="S59" i="5"/>
  <c r="T59" i="5"/>
  <c r="J60" i="5"/>
  <c r="S60" i="5"/>
  <c r="T60" i="5"/>
  <c r="J61" i="5"/>
  <c r="S61" i="5"/>
  <c r="T61" i="5"/>
  <c r="J62" i="5"/>
  <c r="S62" i="5"/>
  <c r="T62" i="5"/>
  <c r="S63" i="5"/>
  <c r="T63" i="5"/>
  <c r="J64" i="5"/>
  <c r="S64" i="5"/>
  <c r="T64" i="5"/>
  <c r="S65" i="5"/>
  <c r="T65" i="5"/>
  <c r="S66" i="5"/>
  <c r="T66" i="5"/>
  <c r="J67" i="5"/>
  <c r="S67" i="5"/>
  <c r="T67" i="5"/>
  <c r="J68" i="5"/>
  <c r="S68" i="5"/>
  <c r="T68" i="5"/>
  <c r="J69" i="5"/>
  <c r="S69" i="5"/>
  <c r="T69" i="5"/>
  <c r="S70" i="5"/>
  <c r="T70" i="5"/>
  <c r="S71" i="5"/>
  <c r="T71" i="5"/>
  <c r="J72" i="5"/>
  <c r="J73" i="5"/>
  <c r="S73" i="5"/>
  <c r="T73" i="5"/>
  <c r="J74" i="5"/>
  <c r="S74" i="5"/>
  <c r="T74" i="5"/>
  <c r="J75" i="5"/>
  <c r="S75" i="5"/>
  <c r="T75" i="5"/>
  <c r="S76" i="5"/>
  <c r="T76" i="5"/>
  <c r="S77" i="5"/>
  <c r="T77" i="5"/>
  <c r="S78" i="5"/>
  <c r="T78" i="5"/>
  <c r="J79" i="5"/>
  <c r="S79" i="5"/>
  <c r="T79" i="5"/>
  <c r="J80" i="5"/>
  <c r="S80" i="5"/>
  <c r="T80" i="5"/>
  <c r="J81" i="5"/>
  <c r="S81" i="5"/>
  <c r="T81" i="5"/>
  <c r="S82" i="5"/>
  <c r="T82" i="5"/>
  <c r="S83" i="5"/>
  <c r="T83" i="5"/>
  <c r="J84" i="5"/>
  <c r="S84" i="5"/>
  <c r="J85" i="5"/>
  <c r="S85" i="5"/>
  <c r="T85" i="5"/>
  <c r="J86" i="5"/>
  <c r="S86" i="5"/>
  <c r="T86" i="5"/>
  <c r="J87" i="5"/>
  <c r="S87" i="5"/>
  <c r="T87" i="5"/>
  <c r="J88" i="5"/>
  <c r="S88" i="5"/>
  <c r="T88" i="5"/>
  <c r="S89" i="5"/>
  <c r="T89" i="5"/>
  <c r="S90" i="5"/>
  <c r="T90" i="5"/>
  <c r="J91" i="5"/>
  <c r="S91" i="5"/>
  <c r="T91" i="5"/>
  <c r="S92" i="5"/>
  <c r="T92" i="5"/>
  <c r="J93" i="5"/>
  <c r="J94" i="5"/>
  <c r="S94" i="5"/>
  <c r="T94" i="5"/>
  <c r="S95" i="5"/>
  <c r="T95" i="5"/>
  <c r="J96" i="5"/>
  <c r="S96" i="5"/>
  <c r="T96" i="5"/>
  <c r="J97" i="5"/>
  <c r="S97" i="5"/>
  <c r="T97" i="5"/>
  <c r="J98" i="5"/>
  <c r="T98" i="5"/>
  <c r="S99" i="5"/>
  <c r="T99" i="5"/>
  <c r="S100" i="5"/>
  <c r="T100" i="5"/>
  <c r="S101" i="5"/>
  <c r="T101"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S112" i="5"/>
  <c r="T112" i="5"/>
  <c r="T113" i="5"/>
  <c r="S114" i="5"/>
  <c r="T114" i="5"/>
  <c r="J115" i="5"/>
  <c r="J116" i="5"/>
  <c r="S116" i="5"/>
  <c r="T116" i="5"/>
  <c r="J117" i="5"/>
  <c r="S117" i="5"/>
  <c r="T117" i="5"/>
  <c r="J118" i="5"/>
  <c r="S118" i="5"/>
  <c r="T118" i="5"/>
  <c r="S119" i="5"/>
  <c r="T119" i="5"/>
  <c r="J120" i="5"/>
  <c r="S120" i="5"/>
  <c r="T120" i="5"/>
  <c r="J121" i="5"/>
  <c r="S121" i="5"/>
  <c r="T121" i="5"/>
  <c r="J122" i="5"/>
  <c r="S122" i="5"/>
  <c r="T122" i="5"/>
  <c r="J123" i="5"/>
  <c r="S124" i="5"/>
  <c r="T124" i="5"/>
  <c r="S125" i="5"/>
  <c r="T125" i="5"/>
  <c r="S126" i="5"/>
  <c r="T126" i="5"/>
  <c r="J127" i="5"/>
  <c r="S127" i="5"/>
  <c r="T127" i="5"/>
  <c r="J128" i="5"/>
  <c r="S128" i="5"/>
  <c r="T128" i="5"/>
  <c r="J129" i="5"/>
  <c r="S129" i="5"/>
  <c r="T129" i="5"/>
  <c r="S130" i="5"/>
  <c r="T130" i="5"/>
  <c r="J131" i="5"/>
  <c r="S131" i="5"/>
  <c r="T131" i="5"/>
  <c r="J132" i="5"/>
  <c r="S132" i="5"/>
  <c r="T132" i="5"/>
  <c r="J133" i="5"/>
  <c r="J134" i="5"/>
  <c r="S134" i="5"/>
  <c r="T134" i="5"/>
  <c r="J135" i="5"/>
  <c r="S135" i="5"/>
  <c r="T135" i="5"/>
  <c r="J136" i="5"/>
  <c r="S136" i="5"/>
  <c r="T136" i="5"/>
  <c r="S137" i="5"/>
  <c r="T137" i="5"/>
  <c r="S138" i="5"/>
  <c r="T138" i="5"/>
  <c r="J139" i="5"/>
  <c r="S139" i="5"/>
  <c r="T139" i="5"/>
  <c r="J140" i="5"/>
  <c r="T140" i="5"/>
  <c r="J141" i="5"/>
  <c r="T141" i="5"/>
  <c r="S142" i="5"/>
  <c r="J143" i="5"/>
  <c r="S143" i="5"/>
  <c r="T143" i="5"/>
  <c r="J144" i="5"/>
  <c r="S144" i="5"/>
  <c r="T144" i="5"/>
  <c r="J145" i="5"/>
  <c r="S145" i="5"/>
  <c r="T145" i="5"/>
  <c r="J146" i="5"/>
  <c r="S146" i="5"/>
  <c r="T146" i="5"/>
  <c r="J147" i="5"/>
  <c r="S147" i="5"/>
  <c r="T147" i="5"/>
  <c r="S148" i="5"/>
  <c r="T148" i="5"/>
  <c r="S149" i="5"/>
  <c r="T149" i="5"/>
  <c r="S150" i="5"/>
  <c r="T150" i="5"/>
  <c r="J151" i="5"/>
  <c r="J152" i="5"/>
  <c r="S152" i="5"/>
  <c r="T152" i="5"/>
  <c r="J153" i="5"/>
  <c r="S153" i="5"/>
  <c r="T153" i="5"/>
  <c r="T154" i="5"/>
  <c r="T155" i="5"/>
  <c r="J156" i="5"/>
  <c r="S156" i="5"/>
  <c r="T156" i="5"/>
  <c r="J157" i="5"/>
  <c r="S157" i="5"/>
  <c r="T157" i="5"/>
  <c r="J158" i="5"/>
  <c r="S158" i="5"/>
  <c r="T158" i="5"/>
  <c r="J159" i="5"/>
  <c r="S159" i="5"/>
  <c r="T159" i="5"/>
  <c r="S160" i="5"/>
  <c r="T160" i="5"/>
  <c r="S162" i="5"/>
  <c r="T162" i="5"/>
  <c r="J163" i="5"/>
  <c r="S163" i="5"/>
  <c r="T163" i="5"/>
  <c r="J164" i="5"/>
  <c r="S164" i="5"/>
  <c r="T164" i="5"/>
  <c r="J165" i="5"/>
  <c r="S165" i="5"/>
  <c r="S166" i="5"/>
  <c r="T166" i="5"/>
  <c r="J167" i="5"/>
  <c r="S167" i="5"/>
  <c r="T167" i="5"/>
  <c r="J168" i="5"/>
  <c r="S168" i="5"/>
  <c r="T168" i="5"/>
  <c r="J169" i="5"/>
  <c r="S169" i="5"/>
  <c r="T169" i="5"/>
  <c r="J170" i="5"/>
  <c r="S170" i="5"/>
  <c r="T170" i="5"/>
  <c r="J171" i="5"/>
  <c r="S171" i="5"/>
  <c r="T171" i="5"/>
  <c r="S172" i="5"/>
  <c r="T172" i="5"/>
  <c r="S173" i="5"/>
  <c r="T173" i="5"/>
  <c r="S174" i="5"/>
  <c r="T174" i="5"/>
  <c r="J175" i="5"/>
  <c r="S175" i="5"/>
  <c r="T175" i="5"/>
  <c r="J176" i="5"/>
  <c r="S176" i="5"/>
  <c r="T176" i="5"/>
  <c r="J177" i="5"/>
  <c r="S177" i="5"/>
  <c r="T177" i="5"/>
  <c r="J178" i="5"/>
  <c r="S178" i="5"/>
  <c r="T178" i="5"/>
  <c r="S179" i="5"/>
  <c r="T179" i="5"/>
  <c r="J180" i="5"/>
  <c r="S180" i="5"/>
  <c r="T180" i="5"/>
  <c r="J181" i="5"/>
  <c r="S181" i="5"/>
  <c r="T181" i="5"/>
  <c r="J182" i="5"/>
  <c r="S182" i="5"/>
  <c r="T182" i="5"/>
  <c r="J183" i="5"/>
  <c r="S183" i="5"/>
  <c r="T183" i="5"/>
  <c r="S184" i="5"/>
  <c r="T184" i="5"/>
  <c r="T185" i="5"/>
  <c r="S186" i="5"/>
  <c r="T186" i="5"/>
  <c r="J187" i="5"/>
  <c r="S187" i="5"/>
  <c r="T187" i="5"/>
  <c r="J188" i="5"/>
  <c r="S188" i="5"/>
  <c r="T188" i="5"/>
  <c r="T189" i="5"/>
  <c r="T190" i="5"/>
  <c r="J191" i="5"/>
  <c r="T191" i="5"/>
  <c r="J192" i="5"/>
  <c r="T192" i="5"/>
  <c r="J193" i="5"/>
  <c r="T193" i="5"/>
  <c r="J194" i="5"/>
  <c r="J195" i="5"/>
  <c r="T195" i="5"/>
  <c r="T196" i="5"/>
  <c r="T197" i="5"/>
  <c r="T198" i="5"/>
  <c r="J199" i="5"/>
  <c r="T199" i="5"/>
  <c r="J200" i="5"/>
  <c r="T200" i="5"/>
  <c r="J201" i="5"/>
  <c r="T201" i="5"/>
  <c r="T202" i="5"/>
  <c r="T203" i="5"/>
  <c r="J204" i="5"/>
  <c r="T204" i="5"/>
  <c r="J205" i="5"/>
  <c r="T205" i="5"/>
  <c r="J206" i="5"/>
  <c r="T206" i="5"/>
  <c r="T207" i="5"/>
  <c r="T208" i="5"/>
  <c r="T209" i="5"/>
  <c r="T210" i="5"/>
  <c r="J211" i="5"/>
  <c r="T211" i="5"/>
  <c r="J212" i="5"/>
  <c r="T212" i="5"/>
  <c r="J213" i="5"/>
  <c r="T213" i="5"/>
  <c r="T214" i="5"/>
  <c r="T215" i="5"/>
  <c r="J216" i="5"/>
  <c r="J217" i="5"/>
  <c r="T217" i="5"/>
  <c r="J218" i="5"/>
  <c r="T218" i="5"/>
  <c r="J219" i="5"/>
  <c r="T219" i="5"/>
  <c r="T220" i="5"/>
  <c r="T221" i="5"/>
  <c r="T222" i="5"/>
  <c r="J223" i="5"/>
  <c r="T223" i="5"/>
  <c r="J224" i="5"/>
  <c r="T224" i="5"/>
  <c r="J225" i="5"/>
  <c r="T225" i="5"/>
  <c r="J226" i="5"/>
  <c r="T226" i="5"/>
  <c r="J227" i="5"/>
  <c r="T227" i="5"/>
  <c r="J228" i="5"/>
  <c r="T228" i="5"/>
  <c r="J229" i="5"/>
  <c r="T229" i="5"/>
  <c r="J230" i="5"/>
  <c r="T230" i="5"/>
  <c r="J231" i="5"/>
  <c r="T231" i="5"/>
  <c r="T232" i="5"/>
  <c r="T233" i="5"/>
  <c r="T234" i="5"/>
  <c r="J235" i="5"/>
  <c r="T235" i="5"/>
  <c r="J236" i="5"/>
  <c r="J237" i="5"/>
  <c r="T237" i="5"/>
  <c r="T238" i="5"/>
  <c r="J239" i="5"/>
  <c r="T239" i="5"/>
  <c r="J240" i="5"/>
  <c r="T240" i="5"/>
  <c r="J241" i="5"/>
  <c r="T241" i="5"/>
  <c r="J242" i="5"/>
  <c r="T242" i="5"/>
  <c r="T243" i="5"/>
  <c r="T244" i="5"/>
  <c r="T245" i="5"/>
  <c r="T246" i="5"/>
  <c r="J247" i="5"/>
  <c r="T247" i="5"/>
  <c r="J248" i="5"/>
  <c r="J249" i="5"/>
  <c r="T249" i="5"/>
  <c r="J250" i="5"/>
  <c r="T250" i="5"/>
  <c r="J251" i="5"/>
  <c r="T251" i="5"/>
  <c r="J252" i="5"/>
  <c r="T252" i="5"/>
  <c r="J253" i="5"/>
  <c r="T253" i="5"/>
  <c r="J254" i="5"/>
  <c r="T254" i="5"/>
  <c r="T255" i="5"/>
  <c r="T256" i="5"/>
  <c r="T257" i="5"/>
  <c r="T258" i="5"/>
  <c r="J259" i="5"/>
  <c r="T259" i="5"/>
  <c r="J260" i="5"/>
  <c r="T260" i="5"/>
  <c r="J261" i="5"/>
  <c r="T261" i="5"/>
  <c r="T262" i="5"/>
  <c r="J263" i="5"/>
  <c r="T263" i="5"/>
  <c r="J264" i="5"/>
  <c r="T264" i="5"/>
  <c r="J265" i="5"/>
  <c r="T265" i="5"/>
  <c r="J266" i="5"/>
  <c r="T266" i="5"/>
  <c r="J267" i="5"/>
  <c r="T267" i="5"/>
  <c r="J268" i="5"/>
  <c r="T268" i="5"/>
  <c r="T269" i="5"/>
  <c r="T270" i="5"/>
  <c r="J271" i="5"/>
  <c r="T271" i="5"/>
  <c r="J272" i="5"/>
  <c r="T272" i="5"/>
  <c r="J273" i="5"/>
  <c r="J274" i="5"/>
  <c r="T274" i="5"/>
  <c r="T275" i="5"/>
  <c r="J276" i="5"/>
  <c r="T276" i="5"/>
  <c r="J277" i="5"/>
  <c r="T277" i="5"/>
  <c r="J278" i="5"/>
  <c r="T278" i="5"/>
  <c r="J279" i="5"/>
  <c r="T279" i="5"/>
  <c r="T280" i="5"/>
  <c r="T281" i="5"/>
  <c r="T282" i="5"/>
  <c r="J283" i="5"/>
  <c r="T283" i="5"/>
  <c r="J284" i="5"/>
  <c r="T284" i="5"/>
  <c r="J285" i="5"/>
  <c r="T285" i="5"/>
  <c r="T286" i="5"/>
  <c r="T287" i="5"/>
  <c r="T288" i="5"/>
  <c r="J290" i="5"/>
  <c r="T290" i="5"/>
  <c r="J291" i="5"/>
  <c r="T291" i="5"/>
  <c r="T292" i="5"/>
  <c r="T293" i="5"/>
  <c r="T294" i="5"/>
  <c r="J295" i="5"/>
  <c r="T295" i="5"/>
  <c r="J296" i="5"/>
  <c r="T296" i="5"/>
  <c r="J297" i="5"/>
  <c r="T297" i="5"/>
  <c r="T298" i="5"/>
  <c r="T299" i="5"/>
  <c r="T300" i="5"/>
  <c r="J301" i="5"/>
  <c r="T301" i="5"/>
  <c r="J302" i="5"/>
  <c r="J303" i="5"/>
  <c r="T303" i="5"/>
  <c r="J304" i="5"/>
  <c r="T304" i="5"/>
  <c r="T305" i="5"/>
  <c r="T306" i="5"/>
  <c r="J307" i="5"/>
  <c r="T307" i="5"/>
  <c r="J308" i="5"/>
  <c r="T308" i="5"/>
  <c r="J309" i="5"/>
  <c r="T309" i="5"/>
  <c r="J311" i="5"/>
  <c r="T311" i="5"/>
  <c r="J312" i="5"/>
  <c r="T312" i="5"/>
  <c r="J313" i="5"/>
  <c r="T313" i="5"/>
  <c r="J314" i="5"/>
  <c r="T314" i="5"/>
  <c r="J315" i="5"/>
  <c r="T315" i="5"/>
  <c r="T316" i="5"/>
  <c r="T317" i="5"/>
  <c r="T318" i="5"/>
  <c r="J319" i="5"/>
  <c r="T319" i="5"/>
  <c r="J320" i="5"/>
  <c r="T320" i="5"/>
  <c r="J321" i="5"/>
  <c r="T321" i="5"/>
  <c r="J322" i="5"/>
  <c r="T322" i="5"/>
  <c r="T323" i="5"/>
  <c r="J324" i="5"/>
  <c r="T324" i="5"/>
  <c r="J325" i="5"/>
  <c r="T325" i="5"/>
  <c r="J326" i="5"/>
  <c r="T326" i="5"/>
  <c r="J327" i="5"/>
  <c r="T327" i="5"/>
  <c r="T328" i="5"/>
  <c r="T329" i="5"/>
  <c r="T330" i="5"/>
  <c r="J331" i="5"/>
  <c r="T331" i="5"/>
  <c r="J332" i="5"/>
  <c r="T332" i="5"/>
  <c r="J333" i="5"/>
  <c r="T333" i="5"/>
  <c r="J334" i="5"/>
  <c r="T334" i="5"/>
  <c r="T335" i="5"/>
  <c r="J336" i="5"/>
  <c r="T336" i="5"/>
  <c r="J337" i="5"/>
  <c r="T337" i="5"/>
  <c r="J338" i="5"/>
  <c r="T338" i="5"/>
  <c r="J339" i="5"/>
  <c r="T339" i="5"/>
  <c r="J340" i="5"/>
  <c r="T340" i="5"/>
  <c r="T341" i="5"/>
  <c r="J343" i="5"/>
  <c r="T343" i="5"/>
  <c r="J344" i="5"/>
  <c r="T344" i="5"/>
  <c r="J345" i="5"/>
  <c r="T345" i="5"/>
  <c r="T346" i="5"/>
  <c r="T347" i="5"/>
  <c r="T348" i="5"/>
  <c r="J349" i="5"/>
  <c r="T349" i="5"/>
  <c r="J350" i="5"/>
  <c r="T350" i="5"/>
  <c r="J351" i="5"/>
  <c r="T351" i="5"/>
  <c r="T352" i="5"/>
  <c r="T353" i="5"/>
  <c r="T354" i="5"/>
  <c r="J355" i="5"/>
  <c r="T355" i="5"/>
  <c r="J356" i="5"/>
  <c r="T356" i="5"/>
  <c r="J357" i="5"/>
  <c r="T357" i="5"/>
  <c r="J358" i="5"/>
  <c r="T358" i="5"/>
  <c r="T359" i="5"/>
  <c r="J360" i="5"/>
  <c r="T360" i="5"/>
  <c r="J361" i="5"/>
  <c r="T361" i="5"/>
  <c r="J362" i="5"/>
  <c r="T362" i="5"/>
  <c r="J363" i="5"/>
  <c r="T363" i="5"/>
  <c r="T364" i="5"/>
  <c r="T365" i="5"/>
  <c r="T366" i="5"/>
  <c r="J367" i="5"/>
  <c r="T367" i="5"/>
  <c r="J368" i="5"/>
  <c r="T368" i="5"/>
  <c r="J369" i="5"/>
  <c r="T369" i="5"/>
  <c r="T370" i="5"/>
  <c r="J371" i="5"/>
  <c r="T371" i="5"/>
  <c r="J372" i="5"/>
  <c r="T372" i="5"/>
  <c r="J373" i="5"/>
  <c r="T373" i="5"/>
  <c r="J374" i="5"/>
  <c r="T374" i="5"/>
  <c r="J375" i="5"/>
  <c r="T375" i="5"/>
  <c r="T376" i="5"/>
  <c r="T377" i="5"/>
  <c r="T378" i="5"/>
  <c r="J379" i="5"/>
  <c r="T379" i="5"/>
  <c r="J380" i="5"/>
  <c r="T380" i="5"/>
  <c r="J381" i="5"/>
  <c r="T381" i="5"/>
  <c r="T382" i="5"/>
  <c r="T383" i="5"/>
  <c r="J384" i="5"/>
  <c r="T384" i="5"/>
  <c r="J385" i="5"/>
  <c r="T385" i="5"/>
  <c r="J386" i="5"/>
  <c r="T386" i="5"/>
  <c r="J387" i="5"/>
  <c r="T387" i="5"/>
  <c r="J388" i="5"/>
  <c r="T388" i="5"/>
  <c r="T389" i="5"/>
  <c r="T390" i="5"/>
  <c r="J391" i="5"/>
  <c r="T391" i="5"/>
  <c r="J392" i="5"/>
  <c r="T392" i="5"/>
  <c r="T394" i="5"/>
  <c r="J395" i="5"/>
  <c r="T395" i="5"/>
  <c r="J396" i="5"/>
  <c r="J397" i="5"/>
  <c r="T397" i="5"/>
  <c r="T398" i="5"/>
  <c r="T400" i="5"/>
  <c r="T401" i="5"/>
  <c r="T402" i="5"/>
  <c r="T404" i="5"/>
  <c r="T405" i="5"/>
  <c r="T406" i="5"/>
  <c r="T407" i="5"/>
  <c r="T408" i="5"/>
  <c r="T409" i="5"/>
  <c r="T410" i="5"/>
  <c r="T411" i="5"/>
  <c r="T412" i="5"/>
  <c r="T414" i="5"/>
  <c r="T416" i="5"/>
  <c r="T417" i="5"/>
  <c r="T418" i="5"/>
  <c r="T419" i="5"/>
  <c r="T420" i="5"/>
  <c r="T421" i="5"/>
  <c r="T422" i="5"/>
  <c r="T423" i="5"/>
  <c r="T424" i="5"/>
  <c r="T426" i="5"/>
  <c r="T428" i="5"/>
  <c r="T429" i="5"/>
  <c r="T430" i="5"/>
  <c r="T431" i="5"/>
  <c r="T432" i="5"/>
  <c r="T433" i="5"/>
  <c r="T434" i="5"/>
  <c r="T435" i="5"/>
  <c r="T436" i="5"/>
  <c r="T438" i="5"/>
  <c r="T440" i="5"/>
  <c r="T441" i="5"/>
  <c r="T442" i="5"/>
  <c r="T443" i="5"/>
  <c r="T444" i="5"/>
  <c r="T445" i="5"/>
  <c r="T446" i="5"/>
  <c r="T447" i="5"/>
  <c r="T448" i="5"/>
  <c r="T450" i="5"/>
  <c r="T452" i="5"/>
  <c r="T453" i="5"/>
  <c r="T454" i="5"/>
  <c r="T455" i="5"/>
  <c r="T456" i="5"/>
  <c r="T457" i="5"/>
  <c r="T458" i="5"/>
  <c r="T460" i="5"/>
  <c r="T461" i="5"/>
  <c r="T462" i="5"/>
  <c r="T464" i="5"/>
  <c r="T465" i="5"/>
  <c r="T466" i="5"/>
  <c r="T467" i="5"/>
  <c r="T468" i="5"/>
  <c r="T469" i="5"/>
  <c r="T470" i="5"/>
  <c r="T472" i="5"/>
  <c r="T474" i="5"/>
  <c r="T476" i="5"/>
  <c r="T477" i="5"/>
  <c r="T478" i="5"/>
  <c r="T479" i="5"/>
  <c r="T480" i="5"/>
  <c r="T481" i="5"/>
  <c r="T482" i="5"/>
  <c r="T484" i="5"/>
  <c r="T485" i="5"/>
  <c r="T486" i="5"/>
  <c r="T488" i="5"/>
  <c r="T489" i="5"/>
  <c r="T490" i="5"/>
  <c r="T491" i="5"/>
  <c r="T492" i="5"/>
  <c r="T493" i="5"/>
  <c r="T494" i="5"/>
  <c r="T495" i="5"/>
  <c r="T496" i="5"/>
  <c r="T497" i="5"/>
  <c r="T498" i="5"/>
  <c r="T500" i="5"/>
  <c r="T501" i="5"/>
  <c r="T502" i="5"/>
  <c r="T503" i="5"/>
  <c r="T504" i="5"/>
  <c r="T505" i="5"/>
  <c r="T506" i="5"/>
  <c r="T507" i="5"/>
  <c r="T508" i="5"/>
  <c r="T509" i="5"/>
  <c r="T510" i="5"/>
  <c r="T512" i="5"/>
  <c r="T513" i="5"/>
  <c r="T514" i="5"/>
  <c r="T515" i="5"/>
  <c r="T516" i="5"/>
  <c r="T517" i="5"/>
  <c r="T518" i="5"/>
  <c r="T519" i="5"/>
  <c r="T520" i="5"/>
  <c r="T522" i="5"/>
  <c r="T524" i="5"/>
  <c r="T525" i="5"/>
  <c r="T526" i="5"/>
  <c r="T527" i="5"/>
  <c r="T528" i="5"/>
  <c r="T529" i="5"/>
  <c r="T530" i="5"/>
  <c r="T531" i="5"/>
  <c r="T532" i="5"/>
  <c r="T533" i="5"/>
  <c r="T534" i="5"/>
  <c r="T536" i="5"/>
  <c r="T537" i="5"/>
  <c r="T538" i="5"/>
  <c r="T539" i="5"/>
  <c r="T540" i="5"/>
  <c r="T541" i="5"/>
  <c r="T542" i="5"/>
  <c r="T544" i="5"/>
  <c r="T545" i="5"/>
  <c r="T546" i="5"/>
  <c r="T548" i="5"/>
  <c r="T549" i="5"/>
  <c r="T550" i="5"/>
  <c r="T551" i="5"/>
  <c r="T552" i="5"/>
  <c r="T553" i="5"/>
  <c r="T554" i="5"/>
  <c r="T555" i="5"/>
  <c r="T556" i="5"/>
  <c r="T558" i="5"/>
  <c r="T560" i="5"/>
  <c r="T561" i="5"/>
  <c r="T562" i="5"/>
  <c r="T563" i="5"/>
  <c r="T564" i="5"/>
  <c r="T565" i="5"/>
  <c r="T566" i="5"/>
  <c r="T568" i="5"/>
  <c r="T570" i="5"/>
  <c r="T572" i="5"/>
  <c r="T573" i="5"/>
  <c r="T574" i="5"/>
  <c r="T575" i="5"/>
  <c r="T576" i="5"/>
  <c r="T577" i="5"/>
  <c r="T578" i="5"/>
  <c r="T580" i="5"/>
  <c r="T582" i="5"/>
  <c r="T584" i="5"/>
  <c r="T585" i="5"/>
  <c r="T586" i="5"/>
  <c r="T587" i="5"/>
  <c r="T588" i="5"/>
  <c r="T589" i="5"/>
  <c r="T590" i="5"/>
  <c r="T591" i="5"/>
  <c r="T592" i="5"/>
  <c r="T594" i="5"/>
  <c r="T596" i="5"/>
  <c r="T597" i="5"/>
  <c r="T598" i="5"/>
  <c r="T599" i="5"/>
  <c r="T600" i="5"/>
  <c r="T601" i="5"/>
  <c r="T602" i="5"/>
  <c r="T603" i="5"/>
  <c r="T604" i="5"/>
  <c r="T605" i="5"/>
  <c r="T606" i="5"/>
  <c r="T608" i="5"/>
  <c r="T609" i="5"/>
  <c r="T610" i="5"/>
  <c r="T611" i="5"/>
  <c r="T612" i="5"/>
  <c r="T613" i="5"/>
  <c r="T614" i="5"/>
  <c r="T615" i="5"/>
  <c r="T616" i="5"/>
  <c r="T618" i="5"/>
  <c r="T620" i="5"/>
  <c r="T621" i="5"/>
  <c r="T622" i="5"/>
  <c r="T623" i="5"/>
  <c r="T624" i="5"/>
  <c r="T625" i="5"/>
  <c r="T626" i="5"/>
  <c r="T628" i="5"/>
  <c r="T629" i="5"/>
  <c r="T630" i="5"/>
  <c r="T632" i="5"/>
  <c r="T633" i="5"/>
  <c r="T634" i="5"/>
  <c r="T635" i="5"/>
  <c r="T636" i="5"/>
  <c r="T637" i="5"/>
  <c r="T638" i="5"/>
  <c r="T639" i="5"/>
  <c r="T640" i="5"/>
  <c r="T641" i="5"/>
  <c r="T642" i="5"/>
  <c r="T644" i="5"/>
  <c r="T645" i="5"/>
  <c r="T646" i="5"/>
  <c r="T647" i="5"/>
  <c r="T648" i="5"/>
  <c r="T649" i="5"/>
  <c r="T650" i="5"/>
  <c r="T651" i="5"/>
  <c r="T652" i="5"/>
  <c r="T653" i="5"/>
  <c r="T654" i="5"/>
  <c r="T656" i="5"/>
  <c r="T657" i="5"/>
  <c r="T658" i="5"/>
  <c r="T659" i="5"/>
  <c r="T660" i="5"/>
  <c r="T661" i="5"/>
  <c r="T662" i="5"/>
  <c r="T664" i="5"/>
  <c r="T666" i="5"/>
  <c r="T668" i="5"/>
  <c r="T669" i="5"/>
  <c r="T670" i="5"/>
  <c r="T671" i="5"/>
  <c r="T672" i="5"/>
  <c r="T673" i="5"/>
  <c r="T674" i="5"/>
  <c r="T676" i="5"/>
  <c r="T677" i="5"/>
  <c r="T678" i="5"/>
  <c r="T680" i="5"/>
  <c r="T681" i="5"/>
  <c r="T682" i="5"/>
  <c r="T683" i="5"/>
  <c r="T684" i="5"/>
  <c r="T685" i="5"/>
  <c r="T686" i="5"/>
  <c r="T688" i="5"/>
  <c r="T689" i="5"/>
  <c r="T690" i="5"/>
  <c r="T692" i="5"/>
  <c r="T693" i="5"/>
  <c r="T694" i="5"/>
  <c r="T695" i="5"/>
  <c r="T696" i="5"/>
  <c r="T697" i="5"/>
  <c r="T698" i="5"/>
  <c r="T699" i="5"/>
  <c r="T700" i="5"/>
  <c r="T702" i="5"/>
  <c r="T704" i="5"/>
  <c r="T705" i="5"/>
  <c r="T706" i="5"/>
  <c r="T707" i="5"/>
  <c r="T708" i="5"/>
  <c r="T709" i="5"/>
  <c r="T710" i="5"/>
  <c r="T711" i="5"/>
  <c r="T712" i="5"/>
  <c r="T714" i="5"/>
  <c r="T716" i="5"/>
  <c r="T717" i="5"/>
  <c r="T718" i="5"/>
  <c r="T719" i="5"/>
  <c r="T720" i="5"/>
  <c r="T721" i="5"/>
  <c r="T722" i="5"/>
  <c r="T723" i="5"/>
  <c r="T724" i="5"/>
  <c r="T726" i="5"/>
  <c r="T728" i="5"/>
  <c r="T729" i="5"/>
  <c r="T730" i="5"/>
  <c r="T731" i="5"/>
  <c r="T732" i="5"/>
  <c r="T733" i="5"/>
  <c r="T734" i="5"/>
  <c r="T735" i="5"/>
  <c r="T736" i="5"/>
  <c r="T738" i="5"/>
  <c r="T740" i="5"/>
  <c r="T741" i="5"/>
  <c r="T742" i="5"/>
  <c r="T743" i="5"/>
  <c r="T744" i="5"/>
  <c r="T745" i="5"/>
  <c r="T746" i="5"/>
  <c r="T748" i="5"/>
  <c r="T749" i="5"/>
  <c r="T750" i="5"/>
  <c r="T752" i="5"/>
  <c r="T753" i="5"/>
  <c r="T754" i="5"/>
  <c r="T755" i="5"/>
  <c r="T756" i="5"/>
  <c r="T757" i="5"/>
  <c r="T758" i="5"/>
  <c r="T760" i="5"/>
  <c r="T762" i="5"/>
  <c r="T764" i="5"/>
  <c r="T765" i="5"/>
  <c r="T766" i="5"/>
  <c r="T767" i="5"/>
  <c r="T768" i="5"/>
  <c r="T769" i="5"/>
  <c r="T770" i="5"/>
  <c r="T772" i="5"/>
  <c r="T773" i="5"/>
  <c r="T774" i="5"/>
  <c r="T776" i="5"/>
  <c r="T777" i="5"/>
  <c r="T778" i="5"/>
  <c r="T779" i="5"/>
  <c r="T780" i="5"/>
  <c r="T781" i="5"/>
  <c r="T782" i="5"/>
  <c r="T783" i="5"/>
  <c r="T784" i="5"/>
  <c r="T785" i="5"/>
  <c r="T786" i="5"/>
  <c r="T788" i="5"/>
  <c r="T789" i="5"/>
  <c r="T790" i="5"/>
  <c r="T791" i="5"/>
  <c r="T792" i="5"/>
  <c r="T793" i="5"/>
  <c r="T794" i="5"/>
  <c r="T795" i="5"/>
  <c r="T796" i="5"/>
  <c r="T797" i="5"/>
  <c r="T798" i="5"/>
  <c r="T800" i="5"/>
  <c r="T801" i="5"/>
  <c r="T802" i="5"/>
  <c r="T803" i="5"/>
  <c r="T804" i="5"/>
  <c r="T805" i="5"/>
  <c r="T806" i="5"/>
  <c r="T807" i="5"/>
  <c r="T808" i="5"/>
  <c r="T810" i="5"/>
  <c r="T812" i="5"/>
  <c r="T813" i="5"/>
  <c r="T814" i="5"/>
  <c r="T815" i="5"/>
  <c r="T816" i="5"/>
  <c r="T817" i="5"/>
  <c r="T818" i="5"/>
  <c r="T819" i="5"/>
  <c r="T820" i="5"/>
  <c r="T821" i="5"/>
  <c r="T822" i="5"/>
  <c r="T824" i="5"/>
  <c r="T825" i="5"/>
  <c r="T826" i="5"/>
  <c r="T827" i="5"/>
  <c r="T828" i="5"/>
  <c r="T829" i="5"/>
  <c r="T830" i="5"/>
  <c r="T832" i="5"/>
  <c r="T833" i="5"/>
  <c r="T834" i="5"/>
  <c r="T836" i="5"/>
  <c r="T837" i="5"/>
  <c r="T838" i="5"/>
  <c r="T839" i="5"/>
  <c r="T840" i="5"/>
  <c r="T841" i="5"/>
  <c r="T842" i="5"/>
  <c r="T843" i="5"/>
  <c r="T844" i="5"/>
  <c r="T846" i="5"/>
  <c r="T848" i="5"/>
  <c r="T849" i="5"/>
  <c r="T850" i="5"/>
  <c r="T851" i="5"/>
  <c r="T852" i="5"/>
  <c r="T853" i="5"/>
  <c r="T854" i="5"/>
  <c r="T856" i="5"/>
  <c r="T858" i="5"/>
  <c r="T860" i="5"/>
  <c r="T861" i="5"/>
  <c r="T862" i="5"/>
  <c r="T863" i="5"/>
  <c r="T864" i="5"/>
  <c r="T865" i="5"/>
  <c r="T866" i="5"/>
  <c r="T868" i="5"/>
  <c r="T870" i="5"/>
  <c r="T872" i="5"/>
  <c r="T873" i="5"/>
  <c r="T874" i="5"/>
  <c r="T875" i="5"/>
  <c r="T876" i="5"/>
  <c r="T877" i="5"/>
  <c r="T878" i="5"/>
  <c r="T879" i="5"/>
  <c r="T880" i="5"/>
  <c r="T882" i="5"/>
  <c r="T884" i="5"/>
  <c r="T885" i="5"/>
  <c r="T886" i="5"/>
  <c r="T887" i="5"/>
  <c r="T888" i="5"/>
  <c r="T889" i="5"/>
  <c r="T890" i="5"/>
  <c r="T891" i="5"/>
  <c r="T892" i="5"/>
  <c r="T893" i="5"/>
  <c r="T894" i="5"/>
  <c r="T896" i="5"/>
  <c r="T897" i="5"/>
  <c r="T898" i="5"/>
  <c r="T899" i="5"/>
  <c r="T900" i="5"/>
  <c r="T901" i="5"/>
  <c r="T902" i="5"/>
  <c r="T903" i="5"/>
  <c r="T904" i="5"/>
  <c r="T906" i="5"/>
  <c r="T908" i="5"/>
  <c r="T909" i="5"/>
  <c r="T910" i="5"/>
  <c r="T911" i="5"/>
  <c r="T912" i="5"/>
  <c r="T913" i="5"/>
  <c r="T914" i="5"/>
  <c r="T916" i="5"/>
  <c r="T917" i="5"/>
  <c r="T918" i="5"/>
  <c r="T920" i="5"/>
  <c r="T921" i="5"/>
  <c r="T922" i="5"/>
  <c r="T923" i="5"/>
  <c r="T924" i="5"/>
  <c r="T925" i="5"/>
  <c r="T926" i="5"/>
  <c r="T927" i="5"/>
  <c r="T928" i="5"/>
  <c r="T929" i="5"/>
  <c r="T930" i="5"/>
  <c r="T932" i="5"/>
  <c r="T933" i="5"/>
  <c r="T934" i="5"/>
  <c r="T935" i="5"/>
  <c r="T936" i="5"/>
  <c r="T937" i="5"/>
  <c r="T938" i="5"/>
  <c r="T939" i="5"/>
  <c r="T940" i="5"/>
  <c r="T941" i="5"/>
  <c r="T942" i="5"/>
  <c r="T944" i="5"/>
  <c r="T945" i="5"/>
  <c r="T946" i="5"/>
  <c r="T947" i="5"/>
  <c r="T948" i="5"/>
  <c r="T949" i="5"/>
  <c r="T950" i="5"/>
  <c r="T952" i="5"/>
  <c r="T954" i="5"/>
  <c r="T956" i="5"/>
  <c r="T957" i="5"/>
  <c r="T958" i="5"/>
  <c r="T959" i="5"/>
  <c r="T960" i="5"/>
  <c r="T961" i="5"/>
  <c r="T962" i="5"/>
  <c r="T964" i="5"/>
  <c r="T965" i="5"/>
  <c r="T966" i="5"/>
  <c r="T968" i="5"/>
  <c r="T969" i="5"/>
  <c r="T970" i="5"/>
  <c r="T971" i="5"/>
  <c r="T972" i="5"/>
  <c r="T973" i="5"/>
  <c r="T974" i="5"/>
  <c r="T976" i="5"/>
  <c r="T977" i="5"/>
  <c r="T978" i="5"/>
  <c r="T980" i="5"/>
  <c r="T981" i="5"/>
  <c r="T982" i="5"/>
  <c r="T983" i="5"/>
  <c r="T984" i="5"/>
  <c r="T985" i="5"/>
  <c r="T986" i="5"/>
  <c r="T987" i="5"/>
  <c r="T988" i="5"/>
  <c r="T990" i="5"/>
  <c r="T993" i="5"/>
  <c r="T994" i="5"/>
  <c r="T995" i="5"/>
  <c r="T996" i="5"/>
  <c r="T997" i="5"/>
  <c r="T998" i="5"/>
  <c r="T999" i="5"/>
  <c r="T1000" i="5"/>
  <c r="T1002" i="5"/>
  <c r="T1005" i="5"/>
  <c r="T1006" i="5"/>
  <c r="T1007" i="5"/>
  <c r="T1008" i="5"/>
  <c r="T1009" i="5"/>
  <c r="T1010" i="5"/>
  <c r="T1011" i="5"/>
  <c r="T1012" i="5"/>
  <c r="T1014" i="5"/>
  <c r="T1016" i="5"/>
  <c r="T1017" i="5"/>
  <c r="T1018" i="5"/>
  <c r="T1019" i="5"/>
  <c r="T1020" i="5"/>
  <c r="T1021" i="5"/>
  <c r="T1022" i="5"/>
  <c r="T1023" i="5"/>
  <c r="T1024" i="5"/>
  <c r="T1026" i="5"/>
  <c r="T1029" i="5"/>
  <c r="T1030" i="5"/>
  <c r="T1031" i="5"/>
  <c r="T1032" i="5"/>
  <c r="T1033" i="5"/>
  <c r="T1034" i="5"/>
  <c r="T1036" i="5"/>
  <c r="T1037" i="5"/>
  <c r="T1038" i="5"/>
  <c r="T1041" i="5"/>
  <c r="T1042" i="5"/>
  <c r="T1043" i="5"/>
  <c r="T1044" i="5"/>
  <c r="T1045" i="5"/>
  <c r="T1046" i="5"/>
  <c r="T1048" i="5"/>
  <c r="T1050" i="5"/>
  <c r="T1052" i="5"/>
  <c r="T1053" i="5"/>
  <c r="T1054" i="5"/>
  <c r="T1055" i="5"/>
  <c r="T1056" i="5"/>
  <c r="T1057" i="5"/>
  <c r="T1058" i="5"/>
  <c r="T1060" i="5"/>
  <c r="T1061" i="5"/>
  <c r="T1062" i="5"/>
  <c r="T1064" i="5"/>
  <c r="T1065" i="5"/>
  <c r="T1066" i="5"/>
  <c r="T1067" i="5"/>
  <c r="T1068" i="5"/>
  <c r="T1069" i="5"/>
  <c r="T1070" i="5"/>
  <c r="T1071" i="5"/>
  <c r="T1072" i="5"/>
  <c r="T1073" i="5"/>
  <c r="T1074" i="5"/>
  <c r="T1077" i="5"/>
  <c r="T1078" i="5"/>
  <c r="T1079" i="5"/>
  <c r="T1080" i="5"/>
  <c r="T1081" i="5"/>
  <c r="T1082" i="5"/>
  <c r="T1083" i="5"/>
  <c r="T1084" i="5"/>
  <c r="T1085" i="5"/>
  <c r="T1086" i="5"/>
  <c r="T1089" i="5"/>
  <c r="T1090" i="5"/>
  <c r="T1091" i="5"/>
  <c r="T1092" i="5"/>
  <c r="T1093" i="5"/>
  <c r="T1094" i="5"/>
  <c r="T1095" i="5"/>
  <c r="T1096" i="5"/>
  <c r="T1098" i="5"/>
  <c r="T1101" i="5"/>
  <c r="T1102" i="5"/>
  <c r="T1103" i="5"/>
  <c r="T1104" i="5"/>
  <c r="T1105" i="5"/>
  <c r="T1106" i="5"/>
  <c r="T1107" i="5"/>
  <c r="T1108" i="5"/>
  <c r="T1109" i="5"/>
  <c r="T1110" i="5"/>
  <c r="T1112" i="5"/>
  <c r="T1113" i="5"/>
  <c r="T1114" i="5"/>
  <c r="T1115" i="5"/>
  <c r="T1116" i="5"/>
  <c r="T1117" i="5"/>
  <c r="T1118" i="5"/>
  <c r="T1120" i="5"/>
  <c r="T1121" i="5"/>
  <c r="T1122" i="5"/>
  <c r="T1124" i="5"/>
  <c r="T1125" i="5"/>
  <c r="T1126" i="5"/>
  <c r="T1127" i="5"/>
  <c r="T1128" i="5"/>
  <c r="T1129" i="5"/>
  <c r="T1130" i="5"/>
  <c r="T1131" i="5"/>
  <c r="T1132" i="5"/>
  <c r="T1134" i="5"/>
  <c r="T1137" i="5"/>
  <c r="T1138" i="5"/>
  <c r="T1139" i="5"/>
  <c r="T1140" i="5"/>
  <c r="T1141" i="5"/>
  <c r="T1142" i="5"/>
  <c r="T1144" i="5"/>
  <c r="T1146" i="5"/>
  <c r="T1149" i="5"/>
  <c r="T1150" i="5"/>
  <c r="T1151" i="5"/>
  <c r="T1152" i="5"/>
  <c r="T1153" i="5"/>
  <c r="T1154" i="5"/>
  <c r="T1156" i="5"/>
  <c r="T1158" i="5"/>
  <c r="T1160" i="5"/>
  <c r="T1161" i="5"/>
  <c r="T1162" i="5"/>
  <c r="T1163" i="5"/>
  <c r="T1164" i="5"/>
  <c r="T1165" i="5"/>
  <c r="T1166" i="5"/>
  <c r="T1167" i="5"/>
  <c r="T1168" i="5"/>
  <c r="T1170" i="5"/>
  <c r="T1173" i="5"/>
  <c r="T1174" i="5"/>
  <c r="T1175" i="5"/>
  <c r="T1176" i="5"/>
  <c r="T1177" i="5"/>
  <c r="T1178" i="5"/>
  <c r="T1179" i="5"/>
  <c r="T1180" i="5"/>
  <c r="T1181" i="5"/>
  <c r="T1182" i="5"/>
  <c r="T1185" i="5"/>
  <c r="T1186" i="5"/>
  <c r="T1187" i="5"/>
  <c r="T1188" i="5"/>
  <c r="T1189" i="5"/>
  <c r="T1190" i="5"/>
  <c r="T1191" i="5"/>
  <c r="T1192" i="5"/>
  <c r="T1194" i="5"/>
  <c r="T1196" i="5"/>
  <c r="T1197" i="5"/>
  <c r="T1198" i="5"/>
  <c r="T1199" i="5"/>
  <c r="T1200" i="5"/>
  <c r="T1201" i="5"/>
  <c r="T1202" i="5"/>
  <c r="T1204" i="5"/>
  <c r="T1205" i="5"/>
  <c r="T1206" i="5"/>
  <c r="T1208" i="5"/>
  <c r="T1209" i="5"/>
  <c r="T1210" i="5"/>
  <c r="T1211" i="5"/>
  <c r="T1212" i="5"/>
  <c r="T1213" i="5"/>
  <c r="T1214" i="5"/>
  <c r="T1215" i="5"/>
  <c r="T1216" i="5"/>
  <c r="T1217" i="5"/>
  <c r="T1218" i="5"/>
  <c r="T1220" i="5"/>
  <c r="T1221" i="5"/>
  <c r="T1222" i="5"/>
  <c r="T1223" i="5"/>
  <c r="T1224" i="5"/>
  <c r="T1225" i="5"/>
  <c r="T1226" i="5"/>
  <c r="T1227" i="5"/>
  <c r="T1228" i="5"/>
  <c r="T1229" i="5"/>
  <c r="T1230" i="5"/>
  <c r="T1233" i="5"/>
  <c r="T1234" i="5"/>
  <c r="T1235" i="5"/>
  <c r="T1236" i="5"/>
  <c r="T1237" i="5"/>
  <c r="T1238" i="5"/>
  <c r="T1240" i="5"/>
  <c r="T1242" i="5"/>
  <c r="T1245" i="5"/>
  <c r="T1246" i="5"/>
  <c r="T1247" i="5"/>
  <c r="T1248" i="5"/>
  <c r="T1249" i="5"/>
  <c r="T1250" i="5"/>
  <c r="T1252" i="5"/>
  <c r="T1253" i="5"/>
  <c r="T1254" i="5"/>
  <c r="T1256" i="5"/>
  <c r="T1257" i="5"/>
  <c r="T1258" i="5"/>
  <c r="T1259" i="5"/>
  <c r="T1260" i="5"/>
  <c r="T1261" i="5"/>
  <c r="T1262" i="5"/>
  <c r="T1264" i="5"/>
  <c r="T1265" i="5"/>
  <c r="T1266" i="5"/>
  <c r="T1268" i="5"/>
  <c r="T1269" i="5"/>
  <c r="T1270" i="5"/>
  <c r="T1271" i="5"/>
  <c r="T1272" i="5"/>
  <c r="T1273" i="5"/>
  <c r="T1274" i="5"/>
  <c r="T1275" i="5"/>
  <c r="T1276" i="5"/>
  <c r="T1278" i="5"/>
  <c r="T1281" i="5"/>
  <c r="T1282" i="5"/>
  <c r="T1283" i="5"/>
  <c r="T1284" i="5"/>
  <c r="T1285" i="5"/>
  <c r="T1286" i="5"/>
  <c r="T1287" i="5"/>
  <c r="T1288" i="5"/>
  <c r="T1290" i="5"/>
  <c r="T1293" i="5"/>
  <c r="T1294" i="5"/>
  <c r="T1295" i="5"/>
  <c r="T1296" i="5"/>
  <c r="T1297" i="5"/>
  <c r="T1298" i="5"/>
  <c r="T1299" i="5"/>
  <c r="T1300" i="5"/>
  <c r="T1302" i="5"/>
  <c r="T1304" i="5"/>
  <c r="T1305" i="5"/>
  <c r="T1306" i="5"/>
  <c r="T1307" i="5"/>
  <c r="T1308" i="5"/>
  <c r="T1309" i="5"/>
  <c r="T1310" i="5"/>
  <c r="T1311" i="5"/>
  <c r="T1312" i="5"/>
  <c r="T1314" i="5"/>
  <c r="T1316" i="5"/>
  <c r="T1317" i="5"/>
  <c r="T1318" i="5"/>
  <c r="T1319" i="5"/>
  <c r="T1320" i="5"/>
  <c r="T1321" i="5"/>
  <c r="T1322" i="5"/>
  <c r="T1324" i="5"/>
  <c r="T1325" i="5"/>
  <c r="T1326" i="5"/>
  <c r="T1328" i="5"/>
  <c r="T1329" i="5"/>
  <c r="T1330" i="5"/>
  <c r="T1331" i="5"/>
  <c r="T1332" i="5"/>
  <c r="T1333" i="5"/>
  <c r="T1334" i="5"/>
  <c r="T1336" i="5"/>
  <c r="T1338" i="5"/>
  <c r="T1340" i="5"/>
  <c r="T1341" i="5"/>
  <c r="T1342" i="5"/>
  <c r="T1343" i="5"/>
  <c r="T1344" i="5"/>
  <c r="T1345" i="5"/>
  <c r="T1346" i="5"/>
  <c r="T1348" i="5"/>
  <c r="T1349" i="5"/>
  <c r="T1350" i="5"/>
  <c r="T1352" i="5"/>
  <c r="T1353" i="5"/>
  <c r="T1354" i="5"/>
  <c r="T1355" i="5"/>
  <c r="T1356" i="5"/>
  <c r="T1357" i="5"/>
  <c r="T1358" i="5"/>
  <c r="T1359" i="5"/>
  <c r="T1360" i="5"/>
  <c r="T1361" i="5"/>
  <c r="T1362" i="5"/>
  <c r="T1365" i="5"/>
  <c r="T1366" i="5"/>
  <c r="T1367" i="5"/>
  <c r="T1368" i="5"/>
  <c r="T1369" i="5"/>
  <c r="T1370" i="5"/>
  <c r="T1371" i="5"/>
  <c r="T1372" i="5"/>
  <c r="T1373" i="5"/>
  <c r="T1374" i="5"/>
  <c r="T1377" i="5"/>
  <c r="T1378" i="5"/>
  <c r="T1379" i="5"/>
  <c r="T1380" i="5"/>
  <c r="T1381" i="5"/>
  <c r="T1382" i="5"/>
  <c r="T1383" i="5"/>
  <c r="T1384" i="5"/>
  <c r="T1386" i="5"/>
  <c r="T1389" i="5"/>
  <c r="T1390" i="5"/>
  <c r="T1391" i="5"/>
  <c r="T1392" i="5"/>
  <c r="T1393" i="5"/>
  <c r="T1394" i="5"/>
  <c r="T1395" i="5"/>
  <c r="T1396" i="5"/>
  <c r="T1397" i="5"/>
  <c r="T1398" i="5"/>
  <c r="T1400" i="5"/>
  <c r="T1401" i="5"/>
  <c r="T1402" i="5"/>
  <c r="T1403" i="5"/>
  <c r="T1404" i="5"/>
  <c r="T1405" i="5"/>
  <c r="T1406" i="5"/>
  <c r="T1408" i="5"/>
  <c r="T1409" i="5"/>
  <c r="T1410" i="5"/>
  <c r="T1412" i="5"/>
  <c r="T1413" i="5"/>
  <c r="T1414" i="5"/>
  <c r="T1415" i="5"/>
  <c r="T1416" i="5"/>
  <c r="T1417" i="5"/>
  <c r="T1418" i="5"/>
  <c r="T1419" i="5"/>
  <c r="T1420" i="5"/>
  <c r="T1422" i="5"/>
  <c r="T1424" i="5"/>
  <c r="T1425" i="5"/>
  <c r="T1426" i="5"/>
  <c r="T1427" i="5"/>
  <c r="T1428" i="5"/>
  <c r="T1429" i="5"/>
  <c r="T1430" i="5"/>
  <c r="T1432" i="5"/>
  <c r="T1434" i="5"/>
  <c r="T1437" i="5"/>
  <c r="T1438" i="5"/>
  <c r="T1439" i="5"/>
  <c r="T1440" i="5"/>
  <c r="T1441" i="5"/>
  <c r="T1442" i="5"/>
  <c r="T1444" i="5"/>
  <c r="T1446" i="5"/>
  <c r="T1448" i="5"/>
  <c r="T1449" i="5"/>
  <c r="T1450" i="5"/>
  <c r="T1451" i="5"/>
  <c r="T1452" i="5"/>
  <c r="T1453" i="5"/>
  <c r="T1454" i="5"/>
  <c r="T1455" i="5"/>
  <c r="T1456" i="5"/>
  <c r="T1458" i="5"/>
  <c r="T1461" i="5"/>
  <c r="T1462" i="5"/>
  <c r="T1463" i="5"/>
  <c r="T1464" i="5"/>
  <c r="T1465" i="5"/>
  <c r="T1466" i="5"/>
  <c r="T1467" i="5"/>
  <c r="T1468" i="5"/>
  <c r="T1469" i="5"/>
  <c r="T1470" i="5"/>
  <c r="T1473" i="5"/>
  <c r="T1474" i="5"/>
  <c r="T1475" i="5"/>
  <c r="T1476" i="5"/>
  <c r="T1477" i="5"/>
  <c r="T1478" i="5"/>
  <c r="T1479" i="5"/>
  <c r="T1480" i="5"/>
  <c r="T1482" i="5"/>
  <c r="T1484" i="5"/>
  <c r="T1485" i="5"/>
  <c r="T1486" i="5"/>
  <c r="T1487" i="5"/>
  <c r="T1488" i="5"/>
  <c r="T1489" i="5"/>
  <c r="T1490" i="5"/>
  <c r="T1492" i="5"/>
  <c r="T1493" i="5"/>
  <c r="T1494" i="5"/>
  <c r="T1496" i="5"/>
  <c r="T1497" i="5"/>
  <c r="T1498" i="5"/>
  <c r="T1499" i="5"/>
  <c r="T1500" i="5"/>
  <c r="T1501" i="5"/>
  <c r="T1502" i="5"/>
  <c r="T1503" i="5"/>
  <c r="T1504" i="5"/>
  <c r="T1505" i="5"/>
  <c r="T1506" i="5"/>
  <c r="T1508" i="5"/>
  <c r="T1509" i="5"/>
  <c r="T1510" i="5"/>
  <c r="T1511" i="5"/>
  <c r="T1512" i="5"/>
  <c r="T1513" i="5"/>
  <c r="T1514" i="5"/>
  <c r="T1515" i="5"/>
  <c r="T1516" i="5"/>
  <c r="T1517" i="5"/>
  <c r="T1518" i="5"/>
  <c r="T1520" i="5"/>
  <c r="T1521" i="5"/>
  <c r="T1522" i="5"/>
  <c r="T1523" i="5"/>
  <c r="T1524" i="5"/>
  <c r="T1525" i="5"/>
  <c r="T1526" i="5"/>
  <c r="T1528" i="5"/>
  <c r="T1529" i="5"/>
  <c r="T1530" i="5"/>
  <c r="T1532" i="5"/>
  <c r="T1533" i="5"/>
  <c r="T1534" i="5"/>
  <c r="T1535" i="5"/>
  <c r="T1536" i="5"/>
  <c r="T1537" i="5"/>
  <c r="T1538" i="5"/>
  <c r="T1540" i="5"/>
  <c r="T1541" i="5"/>
  <c r="T1542" i="5"/>
  <c r="T1545" i="5"/>
  <c r="T1546" i="5"/>
  <c r="T1547" i="5"/>
  <c r="T1548" i="5"/>
  <c r="T1549" i="5"/>
  <c r="T1550" i="5"/>
  <c r="T1552" i="5"/>
  <c r="T1553" i="5"/>
  <c r="T1554" i="5"/>
  <c r="T1556" i="5"/>
  <c r="T1557" i="5"/>
  <c r="T1558" i="5"/>
  <c r="T1559" i="5"/>
  <c r="T1560" i="5"/>
  <c r="T1561" i="5"/>
  <c r="T1562" i="5"/>
  <c r="T1564" i="5"/>
  <c r="T1565" i="5"/>
  <c r="T1566" i="5"/>
  <c r="T1568" i="5"/>
  <c r="T1569" i="5"/>
  <c r="T1570" i="5"/>
  <c r="T1571" i="5"/>
  <c r="T1572" i="5"/>
  <c r="T1573" i="5"/>
  <c r="T1574" i="5"/>
  <c r="T1575" i="5"/>
  <c r="T1576" i="5"/>
  <c r="T1578" i="5"/>
  <c r="T1581" i="5"/>
  <c r="T1582" i="5"/>
  <c r="T1583" i="5"/>
  <c r="T1584" i="5"/>
  <c r="T1585" i="5"/>
  <c r="T1586" i="5"/>
  <c r="T1587" i="5"/>
  <c r="T1588" i="5"/>
  <c r="T1590" i="5"/>
  <c r="T1593" i="5"/>
  <c r="T1594" i="5"/>
  <c r="T1595" i="5"/>
  <c r="T1596" i="5"/>
  <c r="T1597" i="5"/>
  <c r="T1598" i="5"/>
  <c r="T1599" i="5"/>
  <c r="T1600" i="5"/>
  <c r="T1602" i="5"/>
  <c r="T1604" i="5"/>
  <c r="T1605" i="5"/>
  <c r="T1606" i="5"/>
  <c r="T1607" i="5"/>
  <c r="T1608" i="5"/>
  <c r="T1609" i="5"/>
  <c r="T1610" i="5"/>
  <c r="T1611" i="5"/>
  <c r="T1612" i="5"/>
  <c r="T1613" i="5"/>
  <c r="T1614" i="5"/>
  <c r="T1616" i="5"/>
  <c r="T1617" i="5"/>
  <c r="T1618" i="5"/>
  <c r="T1619" i="5"/>
  <c r="T1620" i="5"/>
  <c r="T1621" i="5"/>
  <c r="T1622" i="5"/>
  <c r="T1623" i="5"/>
  <c r="T1624" i="5"/>
  <c r="T1626" i="5"/>
  <c r="T1628" i="5"/>
  <c r="T1629" i="5"/>
  <c r="T1630" i="5"/>
  <c r="T1631" i="5"/>
  <c r="T1632" i="5"/>
  <c r="T1633" i="5"/>
  <c r="T1634" i="5"/>
  <c r="T1636" i="5"/>
  <c r="T1637" i="5"/>
  <c r="T1638" i="5"/>
  <c r="T1641" i="5"/>
  <c r="T1642" i="5"/>
  <c r="T1643" i="5"/>
  <c r="T1644" i="5"/>
  <c r="T1645" i="5"/>
  <c r="T1646" i="5"/>
  <c r="T1648" i="5"/>
  <c r="T1649" i="5"/>
  <c r="T1650" i="5"/>
  <c r="T1652" i="5"/>
  <c r="T1653" i="5"/>
  <c r="T1654" i="5"/>
  <c r="T1655" i="5"/>
  <c r="T1656" i="5"/>
  <c r="T1657" i="5"/>
  <c r="T1658" i="5"/>
  <c r="T1660" i="5"/>
  <c r="T1661" i="5"/>
  <c r="T1662" i="5"/>
  <c r="T1664" i="5"/>
  <c r="T1665" i="5"/>
  <c r="T1666" i="5"/>
  <c r="T1667" i="5"/>
  <c r="T1668" i="5"/>
  <c r="T1669" i="5"/>
  <c r="T1670" i="5"/>
  <c r="T1671" i="5"/>
  <c r="T1672" i="5"/>
  <c r="T1673" i="5"/>
  <c r="T1674" i="5"/>
  <c r="T1677" i="5"/>
  <c r="T1678" i="5"/>
  <c r="T1679" i="5"/>
  <c r="T1680" i="5"/>
  <c r="T1681" i="5"/>
  <c r="T1682" i="5"/>
  <c r="T1683" i="5"/>
  <c r="T1684" i="5"/>
  <c r="T1685" i="5"/>
  <c r="T1686" i="5"/>
  <c r="T1689" i="5"/>
  <c r="T1690" i="5"/>
  <c r="T1691" i="5"/>
  <c r="T1692" i="5"/>
  <c r="T1693" i="5"/>
  <c r="T1694" i="5"/>
  <c r="T1695" i="5"/>
  <c r="T1696" i="5"/>
  <c r="T1697" i="5"/>
  <c r="T1698" i="5"/>
  <c r="T1701" i="5"/>
  <c r="T1702" i="5"/>
  <c r="T1703" i="5"/>
  <c r="T1704" i="5"/>
  <c r="T1705" i="5"/>
  <c r="T1706" i="5"/>
  <c r="T1707" i="5"/>
  <c r="T1708" i="5"/>
  <c r="T1709" i="5"/>
  <c r="T1710" i="5"/>
  <c r="T1713" i="5"/>
  <c r="T1714" i="5"/>
  <c r="T1715" i="5"/>
  <c r="T1716" i="5"/>
  <c r="T1717" i="5"/>
  <c r="T1718" i="5"/>
  <c r="T1719" i="5"/>
  <c r="T1720" i="5"/>
  <c r="T1722" i="5"/>
  <c r="T1724" i="5"/>
  <c r="T1725" i="5"/>
  <c r="T1726" i="5"/>
  <c r="T1727" i="5"/>
  <c r="T1728" i="5"/>
  <c r="T1729" i="5"/>
  <c r="T1730" i="5"/>
  <c r="T1731" i="5"/>
  <c r="T1732" i="5"/>
  <c r="T1734" i="5"/>
  <c r="T1736" i="5"/>
  <c r="T1737" i="5"/>
  <c r="T1738" i="5"/>
  <c r="T1739" i="5"/>
  <c r="T1740" i="5"/>
  <c r="T1741" i="5"/>
  <c r="T1742" i="5"/>
  <c r="T1744" i="5"/>
  <c r="T1746" i="5"/>
  <c r="T1749" i="5"/>
  <c r="T1750" i="5"/>
  <c r="T1751" i="5"/>
  <c r="T1752" i="5"/>
  <c r="T1753" i="5"/>
  <c r="T1754" i="5"/>
  <c r="T1756" i="5"/>
  <c r="T1757" i="5"/>
  <c r="T1758" i="5"/>
  <c r="T1760" i="5"/>
  <c r="T1761" i="5"/>
  <c r="T1762" i="5"/>
  <c r="T1763" i="5"/>
  <c r="T1764" i="5"/>
  <c r="T1765" i="5"/>
  <c r="T1766" i="5"/>
  <c r="T1768" i="5"/>
  <c r="T1770" i="5"/>
  <c r="T1773" i="5"/>
  <c r="T1774" i="5"/>
  <c r="T1775" i="5"/>
  <c r="T1776" i="5"/>
  <c r="T1777" i="5"/>
  <c r="T1778" i="5"/>
  <c r="T1779" i="5"/>
  <c r="T1780" i="5"/>
  <c r="T1781" i="5"/>
  <c r="T1782" i="5"/>
  <c r="T1785" i="5"/>
  <c r="T1786" i="5"/>
  <c r="T1787" i="5"/>
  <c r="T1788" i="5"/>
  <c r="T1789" i="5"/>
  <c r="T1790" i="5"/>
  <c r="T1791" i="5"/>
  <c r="T1792" i="5"/>
  <c r="T1793" i="5"/>
  <c r="T1794" i="5"/>
  <c r="T1797" i="5"/>
  <c r="T1798" i="5"/>
  <c r="T1799" i="5"/>
  <c r="T1800" i="5"/>
  <c r="T1801" i="5"/>
  <c r="T1802" i="5"/>
  <c r="T1803" i="5"/>
  <c r="T1804" i="5"/>
  <c r="T1805" i="5"/>
  <c r="T1806" i="5"/>
  <c r="T1809" i="5"/>
  <c r="T1810" i="5"/>
  <c r="T1811" i="5"/>
  <c r="T1812" i="5"/>
  <c r="T1813" i="5"/>
  <c r="T1814" i="5"/>
  <c r="T1815" i="5"/>
  <c r="T1816" i="5"/>
  <c r="T1817" i="5"/>
  <c r="T1818" i="5"/>
  <c r="T1820" i="5"/>
  <c r="T1821" i="5"/>
  <c r="T1822" i="5"/>
  <c r="T1823" i="5"/>
  <c r="T1824" i="5"/>
  <c r="T1825" i="5"/>
  <c r="T1826" i="5"/>
  <c r="T1828" i="5"/>
  <c r="T1829" i="5"/>
  <c r="T1830" i="5"/>
  <c r="T1832" i="5"/>
  <c r="T1833" i="5"/>
  <c r="T1834" i="5"/>
  <c r="T1835" i="5"/>
  <c r="T1836" i="5"/>
  <c r="T1837" i="5"/>
  <c r="T1838" i="5"/>
  <c r="T1839" i="5"/>
  <c r="T1840" i="5"/>
  <c r="T1841" i="5"/>
  <c r="T1842" i="5"/>
  <c r="T1844" i="5"/>
  <c r="T1845" i="5"/>
  <c r="T1846" i="5"/>
  <c r="T1847" i="5"/>
  <c r="T1848" i="5"/>
  <c r="T1849" i="5"/>
  <c r="T1850" i="5"/>
  <c r="T1851" i="5"/>
  <c r="T1852" i="5"/>
  <c r="T1853" i="5"/>
  <c r="T1854" i="5"/>
  <c r="T1856" i="5"/>
  <c r="T1857" i="5"/>
  <c r="T1858" i="5"/>
  <c r="T1859" i="5"/>
  <c r="T1860" i="5"/>
  <c r="T1861" i="5"/>
  <c r="T1862" i="5"/>
  <c r="T1864" i="5"/>
  <c r="T1866" i="5"/>
  <c r="T1869" i="5"/>
  <c r="T1870" i="5"/>
  <c r="T1871" i="5"/>
  <c r="T1872" i="5"/>
  <c r="T1873" i="5"/>
  <c r="T1874" i="5"/>
  <c r="T1876" i="5"/>
  <c r="T1878" i="5"/>
  <c r="T1880" i="5"/>
  <c r="T1881" i="5"/>
  <c r="T1882" i="5"/>
  <c r="T1883" i="5"/>
  <c r="T1884" i="5"/>
  <c r="T1885" i="5"/>
  <c r="T1886" i="5"/>
  <c r="T1887" i="5"/>
  <c r="T1888" i="5"/>
  <c r="T1890" i="5"/>
  <c r="T1893" i="5"/>
  <c r="T1894" i="5"/>
  <c r="T1895" i="5"/>
  <c r="T1896" i="5"/>
  <c r="T1897" i="5"/>
  <c r="T1898" i="5"/>
  <c r="T1899" i="5"/>
  <c r="T1900" i="5"/>
  <c r="T1901" i="5"/>
  <c r="T1902" i="5"/>
  <c r="T1905" i="5"/>
  <c r="T1906" i="5"/>
  <c r="T1907" i="5"/>
  <c r="T1908" i="5"/>
  <c r="T1909" i="5"/>
  <c r="T1910" i="5"/>
  <c r="T1911" i="5"/>
  <c r="T1912" i="5"/>
  <c r="T1914" i="5"/>
  <c r="T1916" i="5"/>
  <c r="T1917" i="5"/>
  <c r="T1918" i="5"/>
  <c r="T1919" i="5"/>
  <c r="T1920" i="5"/>
  <c r="T1921" i="5"/>
  <c r="T1922" i="5"/>
  <c r="T1924" i="5"/>
  <c r="T1925" i="5"/>
  <c r="T1926" i="5"/>
  <c r="T1928" i="5"/>
  <c r="T1929" i="5"/>
  <c r="T1930" i="5"/>
  <c r="T1931" i="5"/>
  <c r="T1932" i="5"/>
  <c r="T1933" i="5"/>
  <c r="T1934" i="5"/>
  <c r="T1935" i="5"/>
  <c r="T1936" i="5"/>
  <c r="T1937" i="5"/>
  <c r="T1938" i="5"/>
  <c r="T1940" i="5"/>
  <c r="T1941" i="5"/>
  <c r="T1942" i="5"/>
  <c r="T1943" i="5"/>
  <c r="T1944" i="5"/>
  <c r="T1945" i="5"/>
  <c r="T1946" i="5"/>
  <c r="T1947" i="5"/>
  <c r="T1948" i="5"/>
  <c r="T1949" i="5"/>
  <c r="T1950" i="5"/>
  <c r="T1952" i="5"/>
  <c r="T1953" i="5"/>
  <c r="T1954" i="5"/>
  <c r="T1955" i="5"/>
  <c r="T1956" i="5"/>
  <c r="T1957" i="5"/>
  <c r="T1958" i="5"/>
  <c r="T1960" i="5"/>
  <c r="T1961" i="5"/>
  <c r="T1962" i="5"/>
  <c r="T1964" i="5"/>
  <c r="T1965" i="5"/>
  <c r="T1966" i="5"/>
  <c r="T1967" i="5"/>
  <c r="T1968" i="5"/>
  <c r="T1969" i="5"/>
  <c r="T1970" i="5"/>
  <c r="T1972" i="5"/>
  <c r="T1973" i="5"/>
  <c r="T1974" i="5"/>
  <c r="T1977" i="5"/>
  <c r="T1978" i="5"/>
  <c r="T1979" i="5"/>
  <c r="T1980" i="5"/>
  <c r="T1981" i="5"/>
  <c r="T1982" i="5"/>
  <c r="T1984" i="5"/>
  <c r="T1985" i="5"/>
  <c r="T1986" i="5"/>
  <c r="T1988" i="5"/>
  <c r="T1989" i="5"/>
  <c r="T1990" i="5"/>
  <c r="T1991" i="5"/>
  <c r="T1992" i="5"/>
  <c r="T1993" i="5"/>
  <c r="T1994" i="5"/>
  <c r="T1996" i="5"/>
  <c r="T1997" i="5"/>
  <c r="T1998" i="5"/>
  <c r="T2000" i="5"/>
  <c r="T2001" i="5"/>
  <c r="T2002" i="5"/>
  <c r="T2003" i="5"/>
  <c r="T2004" i="5"/>
  <c r="T2005" i="5"/>
  <c r="T2006" i="5"/>
  <c r="T2007" i="5"/>
  <c r="T2008" i="5"/>
  <c r="T2010" i="5"/>
  <c r="T2013" i="5"/>
  <c r="T2014" i="5"/>
  <c r="T2015" i="5"/>
  <c r="T2016" i="5"/>
  <c r="T2017" i="5"/>
  <c r="T2018" i="5"/>
  <c r="T2019" i="5"/>
  <c r="T2020" i="5"/>
  <c r="T2022" i="5"/>
  <c r="T2025" i="5"/>
  <c r="T2026" i="5"/>
  <c r="T2027" i="5"/>
  <c r="T2028" i="5"/>
  <c r="T2029" i="5"/>
  <c r="T2030" i="5"/>
  <c r="T2031" i="5"/>
  <c r="T2032" i="5"/>
  <c r="T2034" i="5"/>
  <c r="T2036" i="5"/>
  <c r="T2037" i="5"/>
  <c r="T2038" i="5"/>
  <c r="T2039" i="5"/>
  <c r="T2040" i="5"/>
  <c r="T2041" i="5"/>
  <c r="T2042" i="5"/>
  <c r="T2043" i="5"/>
  <c r="T2044" i="5"/>
  <c r="T2045" i="5"/>
  <c r="T2046" i="5"/>
  <c r="T2048" i="5"/>
  <c r="T2049" i="5"/>
  <c r="T2050" i="5"/>
  <c r="T2051" i="5"/>
  <c r="T2052" i="5"/>
  <c r="T2053" i="5"/>
  <c r="T2054" i="5"/>
  <c r="T2055" i="5"/>
  <c r="T2056" i="5"/>
  <c r="T2058" i="5"/>
  <c r="T2060" i="5"/>
  <c r="T2061" i="5"/>
  <c r="T2062" i="5"/>
  <c r="T2063" i="5"/>
  <c r="T2064" i="5"/>
  <c r="T2065" i="5"/>
  <c r="T2066" i="5"/>
  <c r="T2068" i="5"/>
  <c r="T2069" i="5"/>
  <c r="T2070" i="5"/>
  <c r="T2073" i="5"/>
  <c r="T2074" i="5"/>
  <c r="T2075" i="5"/>
  <c r="T2076" i="5"/>
  <c r="T2077" i="5"/>
  <c r="T2078" i="5"/>
  <c r="T2080" i="5"/>
  <c r="T2081" i="5"/>
  <c r="T2082" i="5"/>
  <c r="T2084" i="5"/>
  <c r="T2085" i="5"/>
  <c r="T2086" i="5"/>
  <c r="T2087" i="5"/>
  <c r="T2088" i="5"/>
  <c r="T2089" i="5"/>
  <c r="T2090" i="5"/>
  <c r="T2092" i="5"/>
  <c r="T2093" i="5"/>
  <c r="T2094" i="5"/>
  <c r="T2096" i="5"/>
  <c r="T2097" i="5"/>
  <c r="T2098" i="5"/>
  <c r="T2099" i="5"/>
  <c r="T2100" i="5"/>
  <c r="T2101" i="5"/>
  <c r="T2102" i="5"/>
  <c r="T2103" i="5"/>
  <c r="T2104" i="5"/>
  <c r="T2106" i="5"/>
  <c r="T2109" i="5"/>
  <c r="T2110" i="5"/>
  <c r="T2111" i="5"/>
  <c r="T2112" i="5"/>
  <c r="T2113" i="5"/>
  <c r="T2114" i="5"/>
  <c r="T2115" i="5"/>
  <c r="T2116" i="5"/>
  <c r="T2117" i="5"/>
  <c r="T2118" i="5"/>
  <c r="T2121" i="5"/>
  <c r="T2122" i="5"/>
  <c r="T2123" i="5"/>
  <c r="T2124" i="5"/>
  <c r="T2125" i="5"/>
  <c r="T2126" i="5"/>
  <c r="T2127" i="5"/>
  <c r="T2128" i="5"/>
  <c r="T2129" i="5"/>
  <c r="T2130" i="5"/>
  <c r="T2133" i="5"/>
  <c r="T2134" i="5"/>
  <c r="T2135" i="5"/>
  <c r="T2136" i="5"/>
  <c r="T2137" i="5"/>
  <c r="T2138" i="5"/>
  <c r="T2139" i="5"/>
  <c r="T2140" i="5"/>
  <c r="T2141" i="5"/>
  <c r="T2142" i="5"/>
  <c r="T2144" i="5"/>
  <c r="T2145" i="5"/>
  <c r="T2146" i="5"/>
  <c r="T2147" i="5"/>
  <c r="T2148" i="5"/>
  <c r="T2149" i="5"/>
  <c r="T2150" i="5"/>
  <c r="T2152" i="5"/>
  <c r="T2154" i="5"/>
  <c r="T2156" i="5"/>
  <c r="T2157" i="5"/>
  <c r="T2158" i="5"/>
  <c r="T2159" i="5"/>
  <c r="T2160" i="5"/>
  <c r="T2161" i="5"/>
  <c r="T2162" i="5"/>
  <c r="T2163" i="5"/>
  <c r="T2164" i="5"/>
  <c r="T2166" i="5"/>
  <c r="T2168" i="5"/>
  <c r="T2169" i="5"/>
  <c r="T2170" i="5"/>
  <c r="T2171" i="5"/>
  <c r="T2172" i="5"/>
  <c r="T2173" i="5"/>
  <c r="T2174" i="5"/>
  <c r="T2176" i="5"/>
  <c r="T2178" i="5"/>
  <c r="T2180" i="5"/>
  <c r="T2181" i="5"/>
  <c r="T2182" i="5"/>
  <c r="T2183" i="5"/>
  <c r="T2184" i="5"/>
  <c r="T2185" i="5"/>
  <c r="T2186" i="5"/>
  <c r="T2188" i="5"/>
  <c r="T2189" i="5"/>
  <c r="T2190" i="5"/>
  <c r="T2192" i="5"/>
  <c r="T2193" i="5"/>
  <c r="T2194" i="5"/>
  <c r="T2195" i="5"/>
  <c r="T2196" i="5"/>
  <c r="T2197" i="5"/>
  <c r="T2198" i="5"/>
  <c r="T2199" i="5"/>
  <c r="T2200" i="5"/>
  <c r="T2201" i="5"/>
  <c r="T2202" i="5"/>
  <c r="T2205" i="5"/>
  <c r="T2206" i="5"/>
  <c r="T2207" i="5"/>
  <c r="T2208" i="5"/>
  <c r="T2209" i="5"/>
  <c r="T2210" i="5"/>
  <c r="T2211" i="5"/>
  <c r="T2212" i="5"/>
  <c r="T2214" i="5"/>
  <c r="T2217" i="5"/>
  <c r="T2218" i="5"/>
  <c r="T2219" i="5"/>
  <c r="T2220" i="5"/>
  <c r="T2221" i="5"/>
  <c r="T2222" i="5"/>
  <c r="T2223" i="5"/>
  <c r="T2224" i="5"/>
  <c r="T2225" i="5"/>
  <c r="T2226" i="5"/>
  <c r="T2229" i="5"/>
  <c r="T2230" i="5"/>
  <c r="T2231" i="5"/>
  <c r="T2232" i="5"/>
  <c r="T2233" i="5"/>
  <c r="T2234" i="5"/>
  <c r="T2235" i="5"/>
  <c r="T2236" i="5"/>
  <c r="T2237" i="5"/>
  <c r="T2238" i="5"/>
  <c r="T2240" i="5"/>
  <c r="T2241" i="5"/>
  <c r="T2242" i="5"/>
  <c r="T2243" i="5"/>
  <c r="T2244" i="5"/>
  <c r="T2245" i="5"/>
  <c r="T2246" i="5"/>
  <c r="T2248" i="5"/>
  <c r="T2249" i="5"/>
  <c r="T2250" i="5"/>
  <c r="T2252" i="5"/>
  <c r="T2253" i="5"/>
  <c r="T2254" i="5"/>
  <c r="T2255" i="5"/>
  <c r="T2256" i="5"/>
  <c r="T2257" i="5"/>
  <c r="T2258" i="5"/>
  <c r="T2259" i="5"/>
  <c r="T2260" i="5"/>
  <c r="T2261" i="5"/>
  <c r="T2262" i="5"/>
  <c r="T2264" i="5"/>
  <c r="T2265" i="5"/>
  <c r="T2266" i="5"/>
  <c r="T2267" i="5"/>
  <c r="T2268" i="5"/>
  <c r="T2269" i="5"/>
  <c r="T2270" i="5"/>
  <c r="T2271" i="5"/>
  <c r="T2272" i="5"/>
  <c r="T2273" i="5"/>
  <c r="T2274" i="5"/>
  <c r="T2276" i="5"/>
  <c r="T2277" i="5"/>
  <c r="T2278" i="5"/>
  <c r="T2279" i="5"/>
  <c r="T2280" i="5"/>
  <c r="T2281" i="5"/>
  <c r="T2282" i="5"/>
  <c r="T2284" i="5"/>
  <c r="T2285" i="5"/>
  <c r="T2286" i="5"/>
  <c r="T2288" i="5"/>
  <c r="T2289" i="5"/>
  <c r="T2290" i="5"/>
  <c r="T2291" i="5"/>
  <c r="T2292" i="5"/>
  <c r="T2293" i="5"/>
  <c r="T2294" i="5"/>
  <c r="T2296" i="5"/>
  <c r="T2298" i="5"/>
  <c r="T2300" i="5"/>
  <c r="T2301" i="5"/>
  <c r="T2302" i="5"/>
  <c r="T2303" i="5"/>
  <c r="T2304" i="5"/>
  <c r="T2305" i="5"/>
  <c r="T2306" i="5"/>
  <c r="T2308" i="5"/>
  <c r="T2310" i="5"/>
  <c r="T2313" i="5"/>
  <c r="T2314" i="5"/>
  <c r="T2315" i="5"/>
  <c r="T2316" i="5"/>
  <c r="T2317" i="5"/>
  <c r="T2318" i="5"/>
  <c r="T2319" i="5"/>
  <c r="T2320" i="5"/>
  <c r="T2321" i="5"/>
  <c r="T2322" i="5"/>
  <c r="T2325" i="5"/>
  <c r="T2326" i="5"/>
  <c r="T2327" i="5"/>
  <c r="T2328" i="5"/>
  <c r="T2329" i="5"/>
  <c r="T2330" i="5"/>
  <c r="T2331" i="5"/>
  <c r="T2332" i="5"/>
  <c r="T2334" i="5"/>
  <c r="T2337" i="5"/>
  <c r="T2338" i="5"/>
  <c r="T2339" i="5"/>
  <c r="T2340" i="5"/>
  <c r="T2341" i="5"/>
  <c r="T2342" i="5"/>
  <c r="T2343" i="5"/>
  <c r="T2344" i="5"/>
  <c r="T2345" i="5"/>
  <c r="T2346" i="5"/>
  <c r="T2348" i="5"/>
  <c r="T2349" i="5"/>
  <c r="T2350" i="5"/>
  <c r="T2351" i="5"/>
  <c r="T2352" i="5"/>
  <c r="T2353" i="5"/>
  <c r="T2354" i="5"/>
  <c r="T2356" i="5"/>
  <c r="T2357" i="5"/>
  <c r="T2358" i="5"/>
  <c r="T2360" i="5"/>
  <c r="T2361" i="5"/>
  <c r="T2362" i="5"/>
  <c r="T2363" i="5"/>
  <c r="T2364" i="5"/>
  <c r="T2365" i="5"/>
  <c r="T2366" i="5"/>
  <c r="T2367" i="5"/>
  <c r="T2368" i="5"/>
  <c r="T2369" i="5"/>
  <c r="T2370" i="5"/>
  <c r="T2372" i="5"/>
  <c r="T2373" i="5"/>
  <c r="T2374" i="5"/>
  <c r="T2375" i="5"/>
  <c r="T2376" i="5"/>
  <c r="T2377" i="5"/>
  <c r="T2378" i="5"/>
  <c r="T2379" i="5"/>
  <c r="T2380" i="5"/>
  <c r="T2381" i="5"/>
  <c r="T2382" i="5"/>
  <c r="T2384" i="5"/>
  <c r="T2385" i="5"/>
  <c r="T2386" i="5"/>
  <c r="T2387" i="5"/>
  <c r="T2388" i="5"/>
  <c r="T2389" i="5"/>
  <c r="T2390" i="5"/>
  <c r="T2392" i="5"/>
  <c r="T2393" i="5"/>
  <c r="T2394" i="5"/>
  <c r="T2396" i="5"/>
  <c r="T2397" i="5"/>
  <c r="T2398" i="5"/>
  <c r="T2399" i="5"/>
  <c r="T2400" i="5"/>
  <c r="T2401" i="5"/>
  <c r="T2402" i="5"/>
  <c r="T2404" i="5"/>
  <c r="T2405" i="5"/>
  <c r="T2406" i="5"/>
  <c r="T2409" i="5"/>
  <c r="T2410" i="5"/>
  <c r="T2411" i="5"/>
  <c r="T2412" i="5"/>
  <c r="T2413" i="5"/>
  <c r="T2414" i="5"/>
  <c r="T2416" i="5"/>
  <c r="T2417" i="5"/>
  <c r="T2418" i="5"/>
  <c r="T2420" i="5"/>
  <c r="T2421" i="5"/>
  <c r="T2422" i="5"/>
  <c r="T2423" i="5"/>
  <c r="T2424" i="5"/>
  <c r="T2425" i="5"/>
  <c r="T2426" i="5"/>
  <c r="T2428" i="5"/>
  <c r="T2429" i="5"/>
  <c r="T2430" i="5"/>
  <c r="T2432" i="5"/>
  <c r="T2433" i="5"/>
  <c r="T2434" i="5"/>
  <c r="T2435" i="5"/>
  <c r="T2436" i="5"/>
  <c r="T2437" i="5"/>
  <c r="T2438" i="5"/>
  <c r="T2439" i="5"/>
  <c r="T2440" i="5"/>
  <c r="T2442" i="5"/>
  <c r="T2445" i="5"/>
  <c r="T2446" i="5"/>
  <c r="T2447" i="5"/>
  <c r="T2448" i="5"/>
  <c r="T2449" i="5"/>
  <c r="T2450" i="5"/>
  <c r="T2451" i="5"/>
  <c r="T2452" i="5"/>
  <c r="T2454" i="5"/>
  <c r="T2457" i="5"/>
  <c r="T2458" i="5"/>
  <c r="T2459" i="5"/>
  <c r="T2460" i="5"/>
  <c r="T2461" i="5"/>
  <c r="T2462" i="5"/>
  <c r="T2463" i="5"/>
  <c r="T2464" i="5"/>
  <c r="T2465" i="5"/>
  <c r="T2466" i="5"/>
  <c r="T2468" i="5"/>
  <c r="T2469" i="5"/>
  <c r="T2470" i="5"/>
  <c r="T2471" i="5"/>
  <c r="T2472" i="5"/>
  <c r="T2473" i="5"/>
  <c r="T2474" i="5"/>
  <c r="T2476" i="5"/>
  <c r="T2477" i="5"/>
  <c r="T2478" i="5"/>
  <c r="T2480" i="5"/>
  <c r="T2481" i="5"/>
  <c r="T2482" i="5"/>
  <c r="T2483" i="5"/>
  <c r="T2484" i="5"/>
  <c r="T2485" i="5"/>
  <c r="T2486" i="5"/>
  <c r="T2487" i="5"/>
  <c r="T2488" i="5"/>
  <c r="T2489" i="5"/>
  <c r="T2490" i="5"/>
  <c r="T2492" i="5"/>
  <c r="T2493" i="5"/>
  <c r="T2494" i="5"/>
  <c r="T2495" i="5"/>
  <c r="T2496" i="5"/>
  <c r="T2497" i="5"/>
  <c r="T2498" i="5"/>
  <c r="T2503" i="5"/>
  <c r="J165" i="8"/>
  <c r="K165" i="8"/>
  <c r="J166" i="8"/>
  <c r="K166" i="8"/>
  <c r="J167" i="8"/>
  <c r="K167" i="8"/>
  <c r="J168" i="8"/>
  <c r="K168" i="8"/>
  <c r="J169" i="8"/>
  <c r="K169" i="8"/>
  <c r="J170" i="8"/>
  <c r="K170" i="8"/>
  <c r="J171" i="8"/>
  <c r="K171" i="8"/>
  <c r="J172" i="8"/>
  <c r="K172" i="8"/>
  <c r="G95" i="6"/>
  <c r="G96" i="6"/>
  <c r="G99" i="6"/>
  <c r="G108" i="6"/>
  <c r="G111" i="6"/>
  <c r="G10" i="6"/>
  <c r="H10" i="6" s="1"/>
  <c r="D10" i="6" s="1"/>
  <c r="G13" i="6"/>
  <c r="H13" i="6" s="1"/>
  <c r="G6" i="6"/>
  <c r="G11" i="6"/>
  <c r="H11" i="6"/>
  <c r="D11" i="6" s="1"/>
  <c r="G12" i="6"/>
  <c r="H12" i="6" s="1"/>
  <c r="H14" i="6"/>
  <c r="G15" i="6"/>
  <c r="H15" i="6" s="1"/>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3" i="5"/>
  <c r="R2503" i="5"/>
  <c r="J2503" i="5"/>
  <c r="I2503" i="5"/>
  <c r="H2503" i="5"/>
  <c r="G2503" i="5"/>
  <c r="F2503" i="5"/>
  <c r="S218" i="5"/>
  <c r="S231" i="5"/>
  <c r="S250" i="5"/>
  <c r="S279" i="5"/>
  <c r="S327" i="5"/>
  <c r="S335" i="5"/>
  <c r="S351" i="5"/>
  <c r="S354" i="5"/>
  <c r="S383" i="5"/>
  <c r="S394" i="5"/>
  <c r="S399" i="5"/>
  <c r="S418" i="5"/>
  <c r="S479" i="5"/>
  <c r="S490" i="5"/>
  <c r="S495" i="5"/>
  <c r="S506" i="5"/>
  <c r="S519" i="5"/>
  <c r="S522" i="5"/>
  <c r="S543" i="5"/>
  <c r="S546" i="5"/>
  <c r="S594" i="5"/>
  <c r="S599" i="5"/>
  <c r="S674" i="5"/>
  <c r="S754" i="5"/>
  <c r="S791" i="5"/>
  <c r="S842" i="5"/>
  <c r="S863" i="5"/>
  <c r="S866" i="5"/>
  <c r="S903" i="5"/>
  <c r="S954" i="5"/>
  <c r="S1001" i="5"/>
  <c r="S1089" i="5"/>
  <c r="S1106" i="5"/>
  <c r="S1161" i="5"/>
  <c r="S1194" i="5"/>
  <c r="S1217" i="5"/>
  <c r="S1218" i="5"/>
  <c r="S1250" i="5"/>
  <c r="S1263" i="5"/>
  <c r="S1290" i="5"/>
  <c r="S1378" i="5"/>
  <c r="S1450" i="5"/>
  <c r="S1463" i="5"/>
  <c r="S1511" i="5"/>
  <c r="S1514" i="5"/>
  <c r="S1537" i="5"/>
  <c r="S1559" i="5"/>
  <c r="S1575" i="5"/>
  <c r="S1583" i="5"/>
  <c r="S1607" i="5"/>
  <c r="S1650" i="5"/>
  <c r="S1698" i="5"/>
  <c r="S1745" i="5"/>
  <c r="S1786" i="5"/>
  <c r="S1834" i="5"/>
  <c r="S1919" i="5"/>
  <c r="S2073" i="5"/>
  <c r="S2098" i="5"/>
  <c r="S2113" i="5"/>
  <c r="S2154" i="5"/>
  <c r="S2161" i="5"/>
  <c r="S2231" i="5"/>
  <c r="S2290" i="5"/>
  <c r="S2297" i="5"/>
  <c r="S2303" i="5"/>
  <c r="S2351" i="5"/>
  <c r="S2361" i="5"/>
  <c r="S2439" i="5"/>
  <c r="S2497" i="5"/>
  <c r="S2498" i="5"/>
  <c r="B112" i="6"/>
  <c r="I112" i="5"/>
  <c r="G117" i="5"/>
  <c r="R144" i="5"/>
  <c r="I165" i="5"/>
  <c r="G181" i="5"/>
  <c r="R261" i="5"/>
  <c r="H277" i="5"/>
  <c r="R288" i="5"/>
  <c r="G387" i="5"/>
  <c r="R409" i="5"/>
  <c r="H416" i="5"/>
  <c r="R421" i="5"/>
  <c r="I427" i="5"/>
  <c r="F445" i="5"/>
  <c r="H451" i="5"/>
  <c r="G453" i="5"/>
  <c r="F475" i="5"/>
  <c r="I477" i="5"/>
  <c r="J493" i="5"/>
  <c r="G499" i="5"/>
  <c r="R512" i="5"/>
  <c r="H515" i="5"/>
  <c r="F547" i="5"/>
  <c r="F576" i="5"/>
  <c r="J597" i="5"/>
  <c r="I600" i="5"/>
  <c r="F603" i="5"/>
  <c r="R621" i="5"/>
  <c r="G643" i="5"/>
  <c r="I656" i="5"/>
  <c r="H664" i="5"/>
  <c r="G671" i="5"/>
  <c r="J693" i="5"/>
  <c r="G696" i="5"/>
  <c r="I709" i="5"/>
  <c r="H727" i="5"/>
  <c r="J728" i="5"/>
  <c r="G735" i="5"/>
  <c r="G741" i="5"/>
  <c r="J751" i="5"/>
  <c r="G771" i="5"/>
  <c r="F805" i="5"/>
  <c r="R819" i="5"/>
  <c r="H824" i="5"/>
  <c r="R829" i="5"/>
  <c r="H872" i="5"/>
  <c r="F885" i="5"/>
  <c r="H939" i="5"/>
  <c r="G963" i="5"/>
  <c r="J970" i="5"/>
  <c r="I997" i="5"/>
  <c r="R1003" i="5"/>
  <c r="G1005" i="5"/>
  <c r="H1008" i="5"/>
  <c r="G1011" i="5"/>
  <c r="I1032" i="5"/>
  <c r="H1043" i="5"/>
  <c r="J1045" i="5"/>
  <c r="I1051" i="5"/>
  <c r="R1053" i="5"/>
  <c r="F1059" i="5"/>
  <c r="I1067" i="5"/>
  <c r="R1075" i="5"/>
  <c r="I1087" i="5"/>
  <c r="I1119" i="5"/>
  <c r="R1130" i="5"/>
  <c r="I1131" i="5"/>
  <c r="F1151" i="5"/>
  <c r="I1155" i="5"/>
  <c r="J1159" i="5"/>
  <c r="R1162" i="5"/>
  <c r="R1165" i="5"/>
  <c r="R1173" i="5"/>
  <c r="F1175" i="5"/>
  <c r="I1183" i="5"/>
  <c r="F1184" i="5"/>
  <c r="R1232" i="5"/>
  <c r="J1237" i="5"/>
  <c r="G1239" i="5"/>
  <c r="F1245" i="5"/>
  <c r="G1247" i="5"/>
  <c r="H1255" i="5"/>
  <c r="G1256" i="5"/>
  <c r="I1271" i="5"/>
  <c r="F1285" i="5"/>
  <c r="J1303" i="5"/>
  <c r="I1311" i="5"/>
  <c r="J1323" i="5"/>
  <c r="G1327" i="5"/>
  <c r="H1328" i="5"/>
  <c r="G1335" i="5"/>
  <c r="I1365" i="5"/>
  <c r="F1371" i="5"/>
  <c r="I1375" i="5"/>
  <c r="F1399" i="5"/>
  <c r="H1416" i="5"/>
  <c r="I1461" i="5"/>
  <c r="G1472" i="5"/>
  <c r="H1483" i="5"/>
  <c r="I1498" i="5"/>
  <c r="I1515" i="5"/>
  <c r="G1521" i="5"/>
  <c r="G1531" i="5"/>
  <c r="J1538" i="5"/>
  <c r="R1563" i="5"/>
  <c r="F1571" i="5"/>
  <c r="R1579" i="5"/>
  <c r="H1592" i="5"/>
  <c r="F1595" i="5"/>
  <c r="J1603" i="5"/>
  <c r="J1605" i="5"/>
  <c r="I1611" i="5"/>
  <c r="G1634" i="5"/>
  <c r="H1642" i="5"/>
  <c r="I1656" i="5"/>
  <c r="G1679" i="5"/>
  <c r="F1680" i="5"/>
  <c r="F1682" i="5"/>
  <c r="F1701" i="5"/>
  <c r="I1719" i="5"/>
  <c r="I1743" i="5"/>
  <c r="I1762" i="5"/>
  <c r="R1767" i="5"/>
  <c r="R1778" i="5"/>
  <c r="J1813" i="5"/>
  <c r="J1847" i="5"/>
  <c r="G1855" i="5"/>
  <c r="J1861" i="5"/>
  <c r="J1879" i="5"/>
  <c r="H1885" i="5"/>
  <c r="R1893" i="5"/>
  <c r="R1895" i="5"/>
  <c r="I1917" i="5"/>
  <c r="I1927" i="5"/>
  <c r="G1930" i="5"/>
  <c r="R1951" i="5"/>
  <c r="R1965" i="5"/>
  <c r="J2005" i="5"/>
  <c r="G2007" i="5"/>
  <c r="H2015" i="5"/>
  <c r="I2026" i="5"/>
  <c r="H2031" i="5"/>
  <c r="R2040" i="5"/>
  <c r="R2053" i="5"/>
  <c r="R2061" i="5"/>
  <c r="R2062" i="5"/>
  <c r="J2101" i="5"/>
  <c r="R2103" i="5"/>
  <c r="H2111" i="5"/>
  <c r="I2133" i="5"/>
  <c r="F2137" i="5"/>
  <c r="H2150" i="5"/>
  <c r="G2151" i="5"/>
  <c r="H2167" i="5"/>
  <c r="J2175" i="5"/>
  <c r="J2187" i="5"/>
  <c r="H2191" i="5"/>
  <c r="R2205" i="5"/>
  <c r="J2206" i="5"/>
  <c r="J2207" i="5"/>
  <c r="I2222" i="5"/>
  <c r="R2229" i="5"/>
  <c r="I2231" i="5"/>
  <c r="I2245" i="5"/>
  <c r="F2253" i="5"/>
  <c r="G2258" i="5"/>
  <c r="J2264" i="5"/>
  <c r="J2282" i="5"/>
  <c r="F2283" i="5"/>
  <c r="R2291" i="5"/>
  <c r="R2299" i="5"/>
  <c r="I2307" i="5"/>
  <c r="F2343" i="5"/>
  <c r="H2363" i="5"/>
  <c r="R2365" i="5"/>
  <c r="R2371" i="5"/>
  <c r="R2389" i="5"/>
  <c r="G2399" i="5"/>
  <c r="H2407" i="5"/>
  <c r="H2423" i="5"/>
  <c r="F2431" i="5"/>
  <c r="J2439" i="5"/>
  <c r="R2471" i="5"/>
  <c r="J2474" i="5"/>
  <c r="J2487" i="5"/>
  <c r="F2496" i="5"/>
  <c r="G2497" i="5"/>
  <c r="G2498" i="5"/>
  <c r="I59" i="5"/>
  <c r="F91" i="5"/>
  <c r="I139" i="5"/>
  <c r="R180" i="5"/>
  <c r="F187" i="5"/>
  <c r="I188" i="5"/>
  <c r="H235" i="5"/>
  <c r="H244" i="5"/>
  <c r="F252" i="5"/>
  <c r="R283" i="5"/>
  <c r="I291" i="5"/>
  <c r="I331" i="5"/>
  <c r="H355" i="5"/>
  <c r="R363" i="5"/>
  <c r="R371" i="5"/>
  <c r="I380" i="5"/>
  <c r="I404" i="5"/>
  <c r="J435" i="5"/>
  <c r="F436" i="5"/>
  <c r="R460" i="5"/>
  <c r="R492" i="5"/>
  <c r="R516" i="5"/>
  <c r="G523" i="5"/>
  <c r="I540" i="5"/>
  <c r="J588" i="5"/>
  <c r="G612" i="5"/>
  <c r="G684" i="5"/>
  <c r="G716" i="5"/>
  <c r="G748" i="5"/>
  <c r="F852" i="5"/>
  <c r="R876" i="5"/>
  <c r="F1004" i="5"/>
  <c r="I1012" i="5"/>
  <c r="H1212" i="5"/>
  <c r="R1220" i="5"/>
  <c r="F1244" i="5"/>
  <c r="G1356" i="5"/>
  <c r="G1412" i="5"/>
  <c r="G1459" i="5"/>
  <c r="F1460" i="5"/>
  <c r="F1668" i="5"/>
  <c r="J1700" i="5"/>
  <c r="F1716" i="5"/>
  <c r="J1812" i="5"/>
  <c r="F1980" i="5"/>
  <c r="R2084" i="5"/>
  <c r="F2172" i="5"/>
  <c r="I2180" i="5"/>
  <c r="J2204" i="5"/>
  <c r="H2276" i="5"/>
  <c r="R2396" i="5"/>
  <c r="I2450" i="5"/>
  <c r="R2494" i="5"/>
  <c r="D11" i="4"/>
  <c r="D15" i="6"/>
  <c r="S2475" i="5"/>
  <c r="S2470" i="5"/>
  <c r="S2446" i="5"/>
  <c r="S2445" i="5"/>
  <c r="S2398" i="5"/>
  <c r="S2382" i="5"/>
  <c r="S2350" i="5"/>
  <c r="S2280" i="5"/>
  <c r="S2248" i="5"/>
  <c r="S2241" i="5"/>
  <c r="F2234" i="5"/>
  <c r="S2230" i="5"/>
  <c r="S2229" i="5"/>
  <c r="S2221" i="5"/>
  <c r="H2210" i="5"/>
  <c r="S2205" i="5"/>
  <c r="S2188" i="5"/>
  <c r="S2182" i="5"/>
  <c r="S2173" i="5"/>
  <c r="S2171" i="5"/>
  <c r="S2153" i="5"/>
  <c r="S2129" i="5"/>
  <c r="S2128" i="5"/>
  <c r="S2120" i="5"/>
  <c r="H2110" i="5"/>
  <c r="S2086" i="5"/>
  <c r="S2061" i="5"/>
  <c r="S2057" i="5"/>
  <c r="S2056" i="5"/>
  <c r="S2045" i="5"/>
  <c r="S2025" i="5"/>
  <c r="S2024" i="5"/>
  <c r="F2018" i="5"/>
  <c r="S2012" i="5"/>
  <c r="G1910" i="5"/>
  <c r="G1894" i="5"/>
  <c r="J1887" i="5"/>
  <c r="S1886" i="5"/>
  <c r="H1839" i="5"/>
  <c r="F1822" i="5"/>
  <c r="S1797" i="5"/>
  <c r="F1751" i="5"/>
  <c r="R1750" i="5"/>
  <c r="I1742" i="5"/>
  <c r="S1742" i="5"/>
  <c r="R1735" i="5"/>
  <c r="J1726" i="5"/>
  <c r="I1718" i="5"/>
  <c r="S1710" i="5"/>
  <c r="S1708" i="5"/>
  <c r="S1696" i="5"/>
  <c r="J1690" i="5"/>
  <c r="S1659" i="5"/>
  <c r="S1657" i="5"/>
  <c r="S1635" i="5"/>
  <c r="S1620" i="5"/>
  <c r="S1614" i="5"/>
  <c r="G1606" i="5"/>
  <c r="S1604" i="5"/>
  <c r="S1590" i="5"/>
  <c r="S1588" i="5"/>
  <c r="S1585" i="5"/>
  <c r="S1582" i="5"/>
  <c r="S1569" i="5"/>
  <c r="S1568" i="5"/>
  <c r="H1562" i="5"/>
  <c r="S1560" i="5"/>
  <c r="S1556" i="5"/>
  <c r="H1550" i="5"/>
  <c r="S1536" i="5"/>
  <c r="S1526" i="5"/>
  <c r="S1517" i="5"/>
  <c r="S1516" i="5"/>
  <c r="S1512" i="5"/>
  <c r="S1500" i="5"/>
  <c r="S1448" i="5"/>
  <c r="S1443" i="5"/>
  <c r="S1438" i="5"/>
  <c r="S1396" i="5"/>
  <c r="S1382" i="5"/>
  <c r="S1364" i="5"/>
  <c r="S1345" i="5"/>
  <c r="S1317" i="5"/>
  <c r="S1312" i="5"/>
  <c r="S1302" i="5"/>
  <c r="S1294" i="5"/>
  <c r="S1289" i="5"/>
  <c r="S1284" i="5"/>
  <c r="S1280" i="5"/>
  <c r="R1279" i="5"/>
  <c r="S1276" i="5"/>
  <c r="S1275" i="5"/>
  <c r="S1246" i="5"/>
  <c r="S1238" i="5"/>
  <c r="S1232" i="5"/>
  <c r="S1230" i="5"/>
  <c r="S1228" i="5"/>
  <c r="S1227" i="5"/>
  <c r="G1223" i="5"/>
  <c r="S1220" i="5"/>
  <c r="S1211" i="5"/>
  <c r="S1190" i="5"/>
  <c r="S1187" i="5"/>
  <c r="S1184" i="5"/>
  <c r="S1157" i="5"/>
  <c r="J1150" i="5"/>
  <c r="S1150" i="5"/>
  <c r="J1142" i="5"/>
  <c r="S1142" i="5"/>
  <c r="S1140" i="5"/>
  <c r="J1138" i="5"/>
  <c r="S1133" i="5"/>
  <c r="S1132" i="5"/>
  <c r="S1131" i="5"/>
  <c r="S1124" i="5"/>
  <c r="S1115" i="5"/>
  <c r="I1114" i="5"/>
  <c r="J1111" i="5"/>
  <c r="S1108" i="5"/>
  <c r="S1105" i="5"/>
  <c r="S1104" i="5"/>
  <c r="S1092" i="5"/>
  <c r="S1086" i="5"/>
  <c r="S1083" i="5"/>
  <c r="H1082" i="5"/>
  <c r="S1076" i="5"/>
  <c r="S1068" i="5"/>
  <c r="S1067" i="5"/>
  <c r="S1064" i="5"/>
  <c r="S1060" i="5"/>
  <c r="S1059" i="5"/>
  <c r="S1045" i="5"/>
  <c r="S1044" i="5"/>
  <c r="S1032" i="5"/>
  <c r="F1030" i="5"/>
  <c r="S1027" i="5"/>
  <c r="S1021" i="5"/>
  <c r="G1010" i="5"/>
  <c r="G998" i="5"/>
  <c r="S997" i="5"/>
  <c r="J994" i="5"/>
  <c r="S984" i="5"/>
  <c r="F982" i="5"/>
  <c r="S981" i="5"/>
  <c r="S976" i="5"/>
  <c r="R974" i="5"/>
  <c r="S972" i="5"/>
  <c r="S968" i="5"/>
  <c r="S965" i="5"/>
  <c r="G958" i="5"/>
  <c r="S956" i="5"/>
  <c r="J950" i="5"/>
  <c r="S950" i="5"/>
  <c r="S948" i="5"/>
  <c r="S940" i="5"/>
  <c r="S939" i="5"/>
  <c r="S937" i="5"/>
  <c r="S936" i="5"/>
  <c r="S923" i="5"/>
  <c r="S918" i="5"/>
  <c r="S915" i="5"/>
  <c r="I914" i="5"/>
  <c r="S912" i="5"/>
  <c r="S908" i="5"/>
  <c r="H878" i="5"/>
  <c r="S876" i="5"/>
  <c r="S868" i="5"/>
  <c r="S861" i="5"/>
  <c r="S851" i="5"/>
  <c r="H850" i="5"/>
  <c r="S845" i="5"/>
  <c r="S844" i="5"/>
  <c r="S836" i="5"/>
  <c r="S828" i="5"/>
  <c r="S824" i="5"/>
  <c r="H806" i="5"/>
  <c r="S803" i="5"/>
  <c r="S795" i="5"/>
  <c r="I790" i="5"/>
  <c r="S788" i="5"/>
  <c r="S773" i="5"/>
  <c r="S771" i="5"/>
  <c r="S769" i="5"/>
  <c r="S766" i="5"/>
  <c r="S758" i="5"/>
  <c r="S756" i="5"/>
  <c r="S752" i="5"/>
  <c r="S734" i="5"/>
  <c r="S717" i="5"/>
  <c r="S705" i="5"/>
  <c r="S693" i="5"/>
  <c r="S689" i="5"/>
  <c r="R687" i="5"/>
  <c r="S686" i="5"/>
  <c r="S681" i="5"/>
  <c r="G679" i="5"/>
  <c r="S670" i="5"/>
  <c r="S660" i="5"/>
  <c r="S651" i="5"/>
  <c r="F650" i="5"/>
  <c r="S640" i="5"/>
  <c r="R637" i="5"/>
  <c r="S636" i="5"/>
  <c r="S632" i="5"/>
  <c r="S630" i="5"/>
  <c r="S629" i="5"/>
  <c r="I622" i="5"/>
  <c r="I614" i="5"/>
  <c r="S611" i="5"/>
  <c r="S605" i="5"/>
  <c r="J590" i="5"/>
  <c r="S588" i="5"/>
  <c r="S587" i="5"/>
  <c r="S581" i="5"/>
  <c r="F574" i="5"/>
  <c r="G562" i="5"/>
  <c r="R550" i="5"/>
  <c r="S549" i="5"/>
  <c r="I542" i="5"/>
  <c r="S541" i="5"/>
  <c r="R538" i="5"/>
  <c r="S525" i="5"/>
  <c r="S518" i="5"/>
  <c r="S513" i="5"/>
  <c r="S507" i="5"/>
  <c r="S478" i="5"/>
  <c r="S467" i="5"/>
  <c r="I446" i="5"/>
  <c r="S446" i="5"/>
  <c r="S445" i="5"/>
  <c r="S433" i="5"/>
  <c r="J428" i="5"/>
  <c r="S421" i="5"/>
  <c r="S419" i="5"/>
  <c r="S412" i="5"/>
  <c r="R406" i="5"/>
  <c r="S401" i="5"/>
  <c r="S389" i="5"/>
  <c r="S384" i="5"/>
  <c r="S377" i="5"/>
  <c r="S373" i="5"/>
  <c r="S372" i="5"/>
  <c r="S341" i="5"/>
  <c r="F338" i="5"/>
  <c r="S333" i="5"/>
  <c r="S332" i="5"/>
  <c r="S331" i="5"/>
  <c r="S312" i="5"/>
  <c r="S302" i="5"/>
  <c r="S297" i="5"/>
  <c r="S293" i="5"/>
  <c r="S278" i="5"/>
  <c r="S275" i="5"/>
  <c r="S264" i="5"/>
  <c r="S261" i="5"/>
  <c r="S246" i="5"/>
  <c r="S237" i="5"/>
  <c r="S233" i="5"/>
  <c r="R226" i="5"/>
  <c r="S224" i="5"/>
  <c r="S219" i="5"/>
  <c r="S217" i="5"/>
  <c r="S216" i="5"/>
  <c r="I206" i="5"/>
  <c r="S204" i="5"/>
  <c r="S197" i="5"/>
  <c r="S192" i="5"/>
  <c r="J190" i="5"/>
  <c r="F182" i="5"/>
  <c r="F178" i="5"/>
  <c r="R106" i="5"/>
  <c r="R98" i="5"/>
  <c r="F94" i="5"/>
  <c r="G86" i="5"/>
  <c r="F74" i="5"/>
  <c r="F50" i="5"/>
  <c r="I34" i="5"/>
  <c r="A5" i="4"/>
  <c r="H2078" i="5"/>
  <c r="G398" i="5"/>
  <c r="F655" i="5"/>
  <c r="S1091" i="5"/>
  <c r="R949" i="5"/>
  <c r="J1783" i="5"/>
  <c r="R1831" i="5"/>
  <c r="H1791" i="5"/>
  <c r="G1807" i="5"/>
  <c r="G2254" i="5"/>
  <c r="R278" i="5"/>
  <c r="G898" i="5"/>
  <c r="R1189" i="5"/>
  <c r="I322" i="5"/>
  <c r="I910" i="5"/>
  <c r="I862" i="5"/>
  <c r="I314" i="5"/>
  <c r="R422" i="5"/>
  <c r="H1126" i="5"/>
  <c r="G909" i="5"/>
  <c r="F250" i="5"/>
  <c r="G814" i="5"/>
  <c r="G1166" i="5"/>
  <c r="H242" i="5"/>
  <c r="J490" i="5"/>
  <c r="H794" i="5"/>
  <c r="G854" i="5"/>
  <c r="F946" i="5"/>
  <c r="R274" i="5"/>
  <c r="I290" i="5"/>
  <c r="H326" i="5"/>
  <c r="G470" i="5"/>
  <c r="H494" i="5"/>
  <c r="J886" i="5"/>
  <c r="G658" i="5"/>
  <c r="G1358" i="5"/>
  <c r="J2014" i="5"/>
  <c r="F1418" i="5"/>
  <c r="S1830" i="5"/>
  <c r="J1466" i="5"/>
  <c r="G1838" i="5"/>
  <c r="R1870" i="5"/>
  <c r="G2015" i="5"/>
  <c r="R2220" i="5"/>
  <c r="J1462" i="5"/>
  <c r="F1502" i="5"/>
  <c r="J1510" i="5"/>
  <c r="I1862" i="5"/>
  <c r="I1966" i="5"/>
  <c r="F1887" i="5"/>
  <c r="R2030" i="5"/>
  <c r="H1934" i="5"/>
  <c r="J1990" i="5"/>
  <c r="R1887" i="5"/>
  <c r="F2114" i="5"/>
  <c r="F2174" i="5"/>
  <c r="S2085" i="5"/>
  <c r="S2149" i="5"/>
  <c r="S2345" i="5"/>
  <c r="I2278" i="5"/>
  <c r="S2307" i="5"/>
  <c r="R2373" i="5"/>
  <c r="S2313" i="5"/>
  <c r="S2329" i="5"/>
  <c r="I2350" i="5"/>
  <c r="H2470" i="5"/>
  <c r="S2337" i="5"/>
  <c r="S2353" i="5"/>
  <c r="S2385" i="5"/>
  <c r="G21" i="5"/>
  <c r="R43" i="5"/>
  <c r="G55" i="5"/>
  <c r="G61" i="5"/>
  <c r="F69" i="5"/>
  <c r="I87" i="5"/>
  <c r="R109" i="5"/>
  <c r="G127" i="5"/>
  <c r="F135" i="5"/>
  <c r="G141" i="5"/>
  <c r="R143" i="5"/>
  <c r="G159" i="5"/>
  <c r="R167" i="5"/>
  <c r="G183" i="5"/>
  <c r="G189" i="5"/>
  <c r="G1453" i="5"/>
  <c r="R429" i="5"/>
  <c r="H682" i="5"/>
  <c r="I686" i="5"/>
  <c r="H694" i="5"/>
  <c r="J698" i="5"/>
  <c r="I706" i="5"/>
  <c r="J710" i="5"/>
  <c r="J718" i="5"/>
  <c r="I722" i="5"/>
  <c r="G730" i="5"/>
  <c r="I742" i="5"/>
  <c r="R746" i="5"/>
  <c r="G754" i="5"/>
  <c r="F791" i="5"/>
  <c r="F807" i="5"/>
  <c r="H823" i="5"/>
  <c r="G855" i="5"/>
  <c r="H871" i="5"/>
  <c r="J887" i="5"/>
  <c r="I903" i="5"/>
  <c r="F935" i="5"/>
  <c r="R951" i="5"/>
  <c r="R301" i="5"/>
  <c r="H349" i="5"/>
  <c r="S420" i="5"/>
  <c r="S830" i="5"/>
  <c r="G223" i="5"/>
  <c r="G231" i="5"/>
  <c r="R247" i="5"/>
  <c r="I263" i="5"/>
  <c r="I271" i="5"/>
  <c r="H311" i="5"/>
  <c r="R319" i="5"/>
  <c r="I343" i="5"/>
  <c r="G375" i="5"/>
  <c r="F391" i="5"/>
  <c r="R407" i="5"/>
  <c r="F415" i="5"/>
  <c r="J447" i="5"/>
  <c r="R471" i="5"/>
  <c r="F495" i="5"/>
  <c r="R503" i="5"/>
  <c r="I511" i="5"/>
  <c r="I519" i="5"/>
  <c r="R535" i="5"/>
  <c r="J543" i="5"/>
  <c r="R743" i="5"/>
  <c r="R767" i="5"/>
  <c r="G783" i="5"/>
  <c r="G799" i="5"/>
  <c r="G831" i="5"/>
  <c r="I863" i="5"/>
  <c r="F895" i="5"/>
  <c r="I927" i="5"/>
  <c r="F943" i="5"/>
  <c r="S1030" i="5"/>
  <c r="G381" i="5"/>
  <c r="J525" i="5"/>
  <c r="G575" i="5"/>
  <c r="J591" i="5"/>
  <c r="G599" i="5"/>
  <c r="G607" i="5"/>
  <c r="R631" i="5"/>
  <c r="J639" i="5"/>
  <c r="S1772" i="5"/>
  <c r="S1868" i="5"/>
  <c r="S864" i="5"/>
  <c r="S1241" i="5"/>
  <c r="S1293" i="5"/>
  <c r="R975" i="5"/>
  <c r="I983" i="5"/>
  <c r="R999" i="5"/>
  <c r="F1023" i="5"/>
  <c r="J1047" i="5"/>
  <c r="J1063" i="5"/>
  <c r="H1079" i="5"/>
  <c r="F1143" i="5"/>
  <c r="G1178" i="5"/>
  <c r="G1190" i="5"/>
  <c r="I1198" i="5"/>
  <c r="F1202" i="5"/>
  <c r="G1222" i="5"/>
  <c r="H1226" i="5"/>
  <c r="I1234" i="5"/>
  <c r="R1246" i="5"/>
  <c r="I1250" i="5"/>
  <c r="I1262" i="5"/>
  <c r="R1270" i="5"/>
  <c r="G1286" i="5"/>
  <c r="G1294" i="5"/>
  <c r="G1318" i="5"/>
  <c r="H1322" i="5"/>
  <c r="I1334" i="5"/>
  <c r="S1368" i="5"/>
  <c r="S1384" i="5"/>
  <c r="S1392" i="5"/>
  <c r="S1420" i="5"/>
  <c r="S1436" i="5"/>
  <c r="S1444" i="5"/>
  <c r="S1492" i="5"/>
  <c r="S1524" i="5"/>
  <c r="S1532" i="5"/>
  <c r="S1564" i="5"/>
  <c r="S1612" i="5"/>
  <c r="S1215"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H1460" i="5"/>
  <c r="G1663" i="5"/>
  <c r="G1682" i="5"/>
  <c r="R1687" i="5"/>
  <c r="J1695" i="5"/>
  <c r="S1760" i="5"/>
  <c r="S1776" i="5"/>
  <c r="S1824" i="5"/>
  <c r="S1888" i="5"/>
  <c r="S1928" i="5"/>
  <c r="S1952" i="5"/>
  <c r="S2001" i="5"/>
  <c r="S2009" i="5"/>
  <c r="R1668" i="5"/>
  <c r="I1668" i="5"/>
  <c r="S1716" i="5"/>
  <c r="S1764" i="5"/>
  <c r="S1812" i="5"/>
  <c r="S1828" i="5"/>
  <c r="S1844" i="5"/>
  <c r="S1876" i="5"/>
  <c r="S1905" i="5"/>
  <c r="S1921" i="5"/>
  <c r="S1945" i="5"/>
  <c r="S1977" i="5"/>
  <c r="H2063" i="5"/>
  <c r="S2285" i="5"/>
  <c r="J1423" i="5"/>
  <c r="H1431" i="5"/>
  <c r="I1439" i="5"/>
  <c r="G1475" i="5"/>
  <c r="R1503" i="5"/>
  <c r="I1507" i="5"/>
  <c r="F1511" i="5"/>
  <c r="G1527" i="5"/>
  <c r="I1535" i="5"/>
  <c r="I1543" i="5"/>
  <c r="G1549" i="5"/>
  <c r="R1551" i="5"/>
  <c r="F1575" i="5"/>
  <c r="R1583" i="5"/>
  <c r="H1591" i="5"/>
  <c r="R1597" i="5"/>
  <c r="I1599" i="5"/>
  <c r="G1623" i="5"/>
  <c r="H1639" i="5"/>
  <c r="G1647" i="5"/>
  <c r="R1675" i="5"/>
  <c r="S1720" i="5"/>
  <c r="S1736" i="5"/>
  <c r="S1752" i="5"/>
  <c r="S1784" i="5"/>
  <c r="G1898" i="5"/>
  <c r="I1898" i="5"/>
  <c r="S2254" i="5"/>
  <c r="S1454" i="5"/>
  <c r="S1462" i="5"/>
  <c r="S1470" i="5"/>
  <c r="S1478" i="5"/>
  <c r="S1486" i="5"/>
  <c r="S1494" i="5"/>
  <c r="S1502" i="5"/>
  <c r="S1510" i="5"/>
  <c r="R1594" i="5"/>
  <c r="J1668" i="5"/>
  <c r="S1705" i="5"/>
  <c r="S1721" i="5"/>
  <c r="S1733" i="5"/>
  <c r="S1741" i="5"/>
  <c r="S1749" i="5"/>
  <c r="S1753" i="5"/>
  <c r="S1777" i="5"/>
  <c r="S1793" i="5"/>
  <c r="S1801" i="5"/>
  <c r="S1805" i="5"/>
  <c r="S1817" i="5"/>
  <c r="S1841" i="5"/>
  <c r="S1845" i="5"/>
  <c r="S1857" i="5"/>
  <c r="S1865" i="5"/>
  <c r="S1869" i="5"/>
  <c r="J1874" i="5"/>
  <c r="S1899" i="5"/>
  <c r="S1971" i="5"/>
  <c r="S1995" i="5"/>
  <c r="H2039" i="5"/>
  <c r="I2047" i="5"/>
  <c r="S2262" i="5"/>
  <c r="J1823" i="5"/>
  <c r="J1839" i="5"/>
  <c r="S1900" i="5"/>
  <c r="H191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5" i="5"/>
  <c r="S1727" i="5"/>
  <c r="S1731" i="5"/>
  <c r="S1743" i="5"/>
  <c r="S1763" i="5"/>
  <c r="S1787" i="5"/>
  <c r="S1799" i="5"/>
  <c r="S1811" i="5"/>
  <c r="S1823" i="5"/>
  <c r="S1827" i="5"/>
  <c r="S1835" i="5"/>
  <c r="S1839" i="5"/>
  <c r="S1847" i="5"/>
  <c r="S1851" i="5"/>
  <c r="S1859" i="5"/>
  <c r="S1863" i="5"/>
  <c r="S1883" i="5"/>
  <c r="S1894" i="5"/>
  <c r="S1911" i="5"/>
  <c r="S1934" i="5"/>
  <c r="S1935" i="5"/>
  <c r="S1958" i="5"/>
  <c r="S1982" i="5"/>
  <c r="S1983" i="5"/>
  <c r="S1990" i="5"/>
  <c r="S2015" i="5"/>
  <c r="J2071" i="5"/>
  <c r="S2246" i="5"/>
  <c r="S2277" i="5"/>
  <c r="I2042" i="5"/>
  <c r="G2247" i="5"/>
  <c r="H2263" i="5"/>
  <c r="J2263" i="5"/>
  <c r="G2263" i="5"/>
  <c r="I2263" i="5"/>
  <c r="J2375" i="5"/>
  <c r="R2059" i="5"/>
  <c r="S2476" i="5"/>
  <c r="S2040" i="5"/>
  <c r="S2048" i="5"/>
  <c r="S2054" i="5"/>
  <c r="S2060" i="5"/>
  <c r="S2062" i="5"/>
  <c r="S2067" i="5"/>
  <c r="S2079" i="5"/>
  <c r="S2091" i="5"/>
  <c r="S2099" i="5"/>
  <c r="S2111" i="5"/>
  <c r="S2163" i="5"/>
  <c r="H2180" i="5"/>
  <c r="J2180" i="5"/>
  <c r="R2180" i="5"/>
  <c r="F2180" i="5"/>
  <c r="G2180" i="5"/>
  <c r="S2183" i="5"/>
  <c r="S2211" i="5"/>
  <c r="S2318" i="5"/>
  <c r="S2068" i="5"/>
  <c r="S2084" i="5"/>
  <c r="S2104" i="5"/>
  <c r="S2112" i="5"/>
  <c r="S2124" i="5"/>
  <c r="J2125" i="5"/>
  <c r="S2136" i="5"/>
  <c r="S2144" i="5"/>
  <c r="S2156" i="5"/>
  <c r="S2164" i="5"/>
  <c r="S2224" i="5"/>
  <c r="S2232" i="5"/>
  <c r="S2332" i="5"/>
  <c r="S2336" i="5"/>
  <c r="S2340" i="5"/>
  <c r="S2344" i="5"/>
  <c r="S2348" i="5"/>
  <c r="S2352" i="5"/>
  <c r="S2225" i="5"/>
  <c r="S2233" i="5"/>
  <c r="F2319" i="5"/>
  <c r="G2335" i="5"/>
  <c r="S2460" i="5"/>
  <c r="S2492" i="5"/>
  <c r="J2111" i="5"/>
  <c r="S2118" i="5"/>
  <c r="S2150" i="5"/>
  <c r="S2190" i="5"/>
  <c r="S2198" i="5"/>
  <c r="S2214" i="5"/>
  <c r="S2219" i="5"/>
  <c r="S2228" i="5"/>
  <c r="S2235" i="5"/>
  <c r="S2276" i="5"/>
  <c r="S2284" i="5"/>
  <c r="S2291" i="5"/>
  <c r="S2292" i="5"/>
  <c r="I2087" i="5"/>
  <c r="I2103" i="5"/>
  <c r="S2401" i="5"/>
  <c r="S2409" i="5"/>
  <c r="S2448" i="5"/>
  <c r="S2464" i="5"/>
  <c r="S2480" i="5"/>
  <c r="S2496" i="5"/>
  <c r="S2389" i="5"/>
  <c r="S2393" i="5"/>
  <c r="S2356" i="5"/>
  <c r="S2360" i="5"/>
  <c r="S2364" i="5"/>
  <c r="S2368" i="5"/>
  <c r="S2372" i="5"/>
  <c r="S2376" i="5"/>
  <c r="S2380" i="5"/>
  <c r="S2384" i="5"/>
  <c r="S2452" i="5"/>
  <c r="S2468" i="5"/>
  <c r="S2484" i="5"/>
  <c r="F2412" i="5"/>
  <c r="H2420" i="5"/>
  <c r="H2396" i="5"/>
  <c r="S2456" i="5"/>
  <c r="S2472" i="5"/>
  <c r="S2488" i="5"/>
  <c r="S2388" i="5"/>
  <c r="S2392" i="5"/>
  <c r="S2396" i="5"/>
  <c r="S2400" i="5"/>
  <c r="S2404" i="5"/>
  <c r="S2408" i="5"/>
  <c r="G2402" i="5"/>
  <c r="J2422" i="5"/>
  <c r="H1783" i="5"/>
  <c r="I1783" i="5"/>
  <c r="F1783" i="5"/>
  <c r="R2159" i="5"/>
  <c r="H852" i="5"/>
  <c r="J852" i="5"/>
  <c r="I852" i="5"/>
  <c r="G852" i="5"/>
  <c r="I1189" i="5"/>
  <c r="H547" i="5"/>
  <c r="I547" i="5"/>
  <c r="I163" i="5"/>
  <c r="F163" i="5"/>
  <c r="R163" i="5"/>
  <c r="H163" i="5"/>
  <c r="G163" i="5"/>
  <c r="R187" i="5"/>
  <c r="I123" i="5"/>
  <c r="F123" i="5"/>
  <c r="R123" i="5"/>
  <c r="H123" i="5"/>
  <c r="G123" i="5"/>
  <c r="I91" i="5"/>
  <c r="R91" i="5"/>
  <c r="H91" i="5"/>
  <c r="G91" i="5"/>
  <c r="I211" i="5"/>
  <c r="F211" i="5"/>
  <c r="R211" i="5"/>
  <c r="H211" i="5"/>
  <c r="G211" i="5"/>
  <c r="I75" i="5"/>
  <c r="F75" i="5"/>
  <c r="R75" i="5"/>
  <c r="H75" i="5"/>
  <c r="J1075" i="5"/>
  <c r="H1075" i="5"/>
  <c r="H467" i="5"/>
  <c r="I467" i="5"/>
  <c r="J467" i="5"/>
  <c r="R427" i="5"/>
  <c r="H427" i="5"/>
  <c r="J427" i="5"/>
  <c r="F427" i="5"/>
  <c r="R411" i="5"/>
  <c r="H411" i="5"/>
  <c r="I411" i="5"/>
  <c r="J411" i="5"/>
  <c r="F411" i="5"/>
  <c r="R331" i="5"/>
  <c r="H331" i="5"/>
  <c r="F331" i="5"/>
  <c r="R291" i="5"/>
  <c r="H291" i="5"/>
  <c r="F291" i="5"/>
  <c r="R259" i="5"/>
  <c r="H259" i="5"/>
  <c r="I259" i="5"/>
  <c r="F259" i="5"/>
  <c r="R523" i="5"/>
  <c r="H523" i="5"/>
  <c r="J523" i="5"/>
  <c r="F523" i="5"/>
  <c r="R499" i="5"/>
  <c r="H499" i="5"/>
  <c r="I499" i="5"/>
  <c r="J499" i="5"/>
  <c r="F499" i="5"/>
  <c r="R387" i="5"/>
  <c r="H387" i="5"/>
  <c r="I387" i="5"/>
  <c r="F387" i="5"/>
  <c r="J931" i="5"/>
  <c r="F931" i="5"/>
  <c r="R931" i="5"/>
  <c r="H931" i="5"/>
  <c r="I931" i="5"/>
  <c r="H771" i="5"/>
  <c r="G1515" i="5"/>
  <c r="R1491" i="5"/>
  <c r="F1427" i="5"/>
  <c r="R451" i="5"/>
  <c r="I451" i="5"/>
  <c r="J451" i="5"/>
  <c r="F451" i="5"/>
  <c r="H371" i="5"/>
  <c r="I371" i="5"/>
  <c r="F371" i="5"/>
  <c r="J708" i="5"/>
  <c r="R61" i="5"/>
  <c r="G1075" i="5"/>
  <c r="G1067" i="5"/>
  <c r="G971" i="5"/>
  <c r="G467" i="5"/>
  <c r="G451" i="5"/>
  <c r="G427" i="5"/>
  <c r="G411" i="5"/>
  <c r="G371" i="5"/>
  <c r="G331" i="5"/>
  <c r="G291" i="5"/>
  <c r="G259" i="5"/>
  <c r="R805" i="5"/>
  <c r="S1523" i="5"/>
  <c r="G1454" i="5"/>
  <c r="R1333" i="5"/>
  <c r="S1153" i="5"/>
  <c r="S945" i="5"/>
  <c r="F122" i="5"/>
  <c r="S376" i="5"/>
  <c r="H500" i="5"/>
  <c r="H1454" i="5"/>
  <c r="S1268" i="5"/>
  <c r="J998" i="5"/>
  <c r="S921" i="5"/>
  <c r="S360" i="5"/>
  <c r="F1454" i="5"/>
  <c r="S797" i="5"/>
  <c r="S2477" i="5"/>
  <c r="S569" i="5"/>
  <c r="F1010" i="5"/>
  <c r="S1429" i="5"/>
  <c r="S1581" i="5"/>
  <c r="S1645" i="5"/>
  <c r="S1697" i="5"/>
  <c r="S2449"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J667" i="5"/>
  <c r="F667" i="5"/>
  <c r="R667" i="5"/>
  <c r="H667" i="5"/>
  <c r="I667" i="5"/>
  <c r="S721" i="5"/>
  <c r="S726" i="5"/>
  <c r="S833" i="5"/>
  <c r="S870" i="5"/>
  <c r="S913" i="5"/>
  <c r="S973" i="5"/>
  <c r="S985" i="5"/>
  <c r="S1037" i="5"/>
  <c r="S1043" i="5"/>
  <c r="S1049" i="5"/>
  <c r="S1097" i="5"/>
  <c r="S1176" i="5"/>
  <c r="S1212" i="5"/>
  <c r="S1236" i="5"/>
  <c r="S1248" i="5"/>
  <c r="S1389" i="5"/>
  <c r="I1415" i="5"/>
  <c r="S1427" i="5"/>
  <c r="S1465" i="5"/>
  <c r="S1493" i="5"/>
  <c r="S1631" i="5"/>
  <c r="S1671" i="5"/>
  <c r="S1677" i="5"/>
  <c r="S1683" i="5"/>
  <c r="S1689" i="5"/>
  <c r="F1719" i="5"/>
  <c r="S1790" i="5"/>
  <c r="S1822" i="5"/>
  <c r="R1826" i="5"/>
  <c r="G1874" i="5"/>
  <c r="I1910" i="5"/>
  <c r="S2197" i="5"/>
  <c r="R2395" i="5"/>
  <c r="H2395" i="5"/>
  <c r="S2416" i="5"/>
  <c r="S2469" i="5"/>
  <c r="I332" i="5"/>
  <c r="I235" i="5"/>
  <c r="G235" i="5"/>
  <c r="F235" i="5"/>
  <c r="S431" i="5"/>
  <c r="S437" i="5"/>
  <c r="S443" i="5"/>
  <c r="S473" i="5"/>
  <c r="S504" i="5"/>
  <c r="S563" i="5"/>
  <c r="S603" i="5"/>
  <c r="S633" i="5"/>
  <c r="S663" i="5"/>
  <c r="S668" i="5"/>
  <c r="S790" i="5"/>
  <c r="S901" i="5"/>
  <c r="S927" i="5"/>
  <c r="S1055" i="5"/>
  <c r="S1134" i="5"/>
  <c r="S1143" i="5"/>
  <c r="S1292" i="5"/>
  <c r="S1385" i="5"/>
  <c r="S1441" i="5"/>
  <c r="S1473" i="5"/>
  <c r="S1501" i="5"/>
  <c r="S1533" i="5"/>
  <c r="S1545" i="5"/>
  <c r="S1597" i="5"/>
  <c r="S1609" i="5"/>
  <c r="S1661" i="5"/>
  <c r="S1695" i="5"/>
  <c r="S1870" i="5"/>
  <c r="G1999" i="5"/>
  <c r="S2041" i="5"/>
  <c r="S2325" i="5"/>
  <c r="S2377" i="5"/>
  <c r="S2424" i="5"/>
  <c r="S398" i="5"/>
  <c r="H380" i="5"/>
  <c r="R380" i="5"/>
  <c r="G460" i="5"/>
  <c r="F380" i="5"/>
  <c r="I562" i="5"/>
  <c r="R235" i="5"/>
  <c r="S358" i="5"/>
  <c r="S296" i="5"/>
  <c r="S783" i="5"/>
  <c r="G204" i="5"/>
  <c r="G332" i="5"/>
  <c r="S365" i="5"/>
  <c r="S733" i="5"/>
  <c r="S933" i="5"/>
  <c r="S969" i="5"/>
  <c r="S309" i="5"/>
  <c r="S511" i="5"/>
  <c r="S680" i="5"/>
  <c r="S744" i="5"/>
  <c r="S760" i="5"/>
  <c r="S200" i="5"/>
  <c r="S573" i="5"/>
  <c r="S155" i="5"/>
  <c r="S323" i="5"/>
  <c r="I523" i="5"/>
  <c r="H1611" i="5"/>
  <c r="F194" i="5"/>
  <c r="I194" i="5"/>
  <c r="G194" i="5"/>
  <c r="I612" i="5"/>
  <c r="I876" i="5"/>
  <c r="F876" i="5"/>
  <c r="J1115" i="5"/>
  <c r="F1115" i="5"/>
  <c r="G1115" i="5"/>
  <c r="R1562" i="5"/>
  <c r="H1711" i="5"/>
  <c r="H1813" i="5"/>
  <c r="R1946" i="5"/>
  <c r="I86" i="5"/>
  <c r="I1983" i="5"/>
  <c r="R1783" i="5"/>
  <c r="G372" i="5"/>
  <c r="H372" i="5"/>
  <c r="H86" i="5"/>
  <c r="R1418" i="5"/>
  <c r="H194" i="5"/>
  <c r="J1999" i="5"/>
  <c r="F1855" i="5"/>
  <c r="I1711" i="5"/>
  <c r="R194" i="5"/>
  <c r="F1999" i="5"/>
  <c r="H1855" i="5"/>
  <c r="G1711" i="5"/>
  <c r="J1562" i="5"/>
  <c r="R1711" i="5"/>
  <c r="R1999" i="5"/>
  <c r="F1562" i="5"/>
  <c r="I1999" i="5"/>
  <c r="G1138" i="5"/>
  <c r="R340" i="5"/>
  <c r="R1855" i="5"/>
  <c r="H1999" i="5"/>
  <c r="H1138" i="5"/>
  <c r="I1115" i="5"/>
  <c r="I1255" i="5"/>
  <c r="J876" i="5"/>
  <c r="R2111" i="5"/>
  <c r="J1563" i="5"/>
  <c r="S229" i="5"/>
  <c r="H252" i="5"/>
  <c r="R252" i="5"/>
  <c r="I252" i="5"/>
  <c r="G252" i="5"/>
  <c r="S259" i="5"/>
  <c r="S283" i="5"/>
  <c r="S289" i="5"/>
  <c r="S295" i="5"/>
  <c r="S345" i="5"/>
  <c r="S357" i="5"/>
  <c r="S363" i="5"/>
  <c r="S417" i="5"/>
  <c r="S436" i="5"/>
  <c r="S460" i="5"/>
  <c r="S2481" i="5"/>
  <c r="R48" i="5"/>
  <c r="R32" i="5"/>
  <c r="H1435" i="5"/>
  <c r="G1547" i="5"/>
  <c r="G1611" i="5"/>
  <c r="R1547" i="5"/>
  <c r="R1611" i="5"/>
  <c r="I1563" i="5"/>
  <c r="G1435" i="5"/>
  <c r="R1669" i="5"/>
  <c r="F1611" i="5"/>
  <c r="H1563" i="5"/>
  <c r="J1547" i="5"/>
  <c r="J1611" i="5"/>
  <c r="S277" i="5"/>
  <c r="I2254" i="5"/>
  <c r="R542" i="5"/>
  <c r="S750" i="5"/>
  <c r="S805" i="5"/>
  <c r="S2429" i="5"/>
  <c r="S579" i="5"/>
  <c r="J1191" i="5"/>
  <c r="S837" i="5"/>
  <c r="S574" i="5"/>
  <c r="S635" i="5"/>
  <c r="S501" i="5"/>
  <c r="S531" i="5"/>
  <c r="S1117" i="5"/>
  <c r="S1149" i="5"/>
  <c r="S1409" i="5"/>
  <c r="S1455" i="5"/>
  <c r="S2029" i="5"/>
  <c r="F110" i="5"/>
  <c r="S397" i="5"/>
  <c r="F542" i="5"/>
  <c r="G542" i="5"/>
  <c r="S600" i="5"/>
  <c r="S671" i="5"/>
  <c r="S953" i="5"/>
  <c r="S959" i="5"/>
  <c r="S1029" i="5"/>
  <c r="S1141" i="5"/>
  <c r="S789" i="5"/>
  <c r="S889" i="5"/>
  <c r="S853" i="5"/>
  <c r="H471" i="5"/>
  <c r="F471" i="5"/>
  <c r="H301" i="5"/>
  <c r="G301" i="5"/>
  <c r="S999" i="5"/>
  <c r="S1005" i="5"/>
  <c r="S1011" i="5"/>
  <c r="S1017" i="5"/>
  <c r="S1046" i="5"/>
  <c r="S1069" i="5"/>
  <c r="S1081" i="5"/>
  <c r="G984" i="5"/>
  <c r="R88" i="5"/>
  <c r="G72" i="5"/>
  <c r="H56" i="5"/>
  <c r="R40" i="5"/>
  <c r="S988" i="5"/>
  <c r="S971" i="5"/>
  <c r="S2369" i="5"/>
  <c r="R852" i="5"/>
  <c r="R2147" i="5"/>
  <c r="G2147" i="5"/>
  <c r="H2147" i="5"/>
  <c r="S2349" i="5"/>
  <c r="S2033" i="5"/>
  <c r="S2137" i="5"/>
  <c r="S960" i="5"/>
  <c r="I1143" i="5"/>
  <c r="S743" i="5"/>
  <c r="S207" i="5"/>
  <c r="S213" i="5"/>
  <c r="S263" i="5"/>
  <c r="S1403" i="5"/>
  <c r="S1551" i="5"/>
  <c r="S1633" i="5"/>
  <c r="S1673" i="5"/>
  <c r="H1742" i="5"/>
  <c r="S567" i="5"/>
  <c r="S269" i="5"/>
  <c r="S308" i="5"/>
  <c r="S343" i="5"/>
  <c r="S390" i="5"/>
  <c r="S408" i="5"/>
  <c r="S440" i="5"/>
  <c r="S452" i="5"/>
  <c r="S476" i="5"/>
  <c r="S505" i="5"/>
  <c r="S510" i="5"/>
  <c r="S517" i="5"/>
  <c r="S558" i="5"/>
  <c r="F563" i="5"/>
  <c r="J563" i="5"/>
  <c r="H563" i="5"/>
  <c r="S568" i="5"/>
  <c r="S598" i="5"/>
  <c r="S608" i="5"/>
  <c r="S644" i="5"/>
  <c r="I659" i="5"/>
  <c r="G659" i="5"/>
  <c r="F659" i="5"/>
  <c r="H659" i="5"/>
  <c r="J659" i="5"/>
  <c r="S669" i="5"/>
  <c r="S700" i="5"/>
  <c r="S732" i="5"/>
  <c r="S2412" i="5"/>
  <c r="S2433" i="5"/>
  <c r="S2440" i="5"/>
  <c r="S2461" i="5"/>
  <c r="S2489" i="5"/>
  <c r="G80" i="5"/>
  <c r="R659" i="5"/>
  <c r="R563" i="5"/>
  <c r="S214" i="5"/>
  <c r="R218" i="5"/>
  <c r="S22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S1577" i="5"/>
  <c r="S1033" i="5"/>
  <c r="S1107" i="5"/>
  <c r="S737" i="5"/>
  <c r="S881" i="5"/>
  <c r="R1067" i="5"/>
  <c r="H1067" i="5"/>
  <c r="I971" i="5"/>
  <c r="G2040" i="5"/>
  <c r="F1606" i="5"/>
  <c r="H2151" i="5"/>
  <c r="J442" i="5"/>
  <c r="R442" i="5"/>
  <c r="I1285" i="5"/>
  <c r="G1012" i="5"/>
  <c r="J1012" i="5"/>
  <c r="F1012" i="5"/>
  <c r="J1255" i="5"/>
  <c r="F562" i="5"/>
  <c r="H562" i="5"/>
  <c r="J602" i="5"/>
  <c r="H602" i="5"/>
  <c r="F602" i="5"/>
  <c r="F693" i="5"/>
  <c r="F1106" i="5"/>
  <c r="G928" i="5"/>
  <c r="J1515" i="5"/>
  <c r="R1515" i="5"/>
  <c r="H1515" i="5"/>
  <c r="R1451" i="5"/>
  <c r="F971" i="5"/>
  <c r="H971" i="5"/>
  <c r="J971" i="5"/>
  <c r="R971" i="5"/>
  <c r="F1515" i="5"/>
  <c r="G1451" i="5"/>
  <c r="G1539" i="5"/>
  <c r="H876" i="5"/>
  <c r="J1010" i="5"/>
  <c r="F430" i="5"/>
  <c r="G2125" i="5"/>
  <c r="F358" i="5"/>
  <c r="J1239" i="5"/>
  <c r="J430" i="5"/>
  <c r="F204" i="5"/>
  <c r="R1983" i="5"/>
  <c r="J2007" i="5"/>
  <c r="G938" i="5"/>
  <c r="F2007" i="5"/>
  <c r="R2007" i="5"/>
  <c r="F626" i="5"/>
  <c r="F2110" i="5"/>
  <c r="F1138" i="5"/>
  <c r="J626" i="5"/>
  <c r="R430" i="5"/>
  <c r="H2007" i="5"/>
  <c r="G876" i="5"/>
  <c r="F1435" i="5"/>
  <c r="R1019" i="5"/>
  <c r="I1499" i="5"/>
  <c r="J1435" i="5"/>
  <c r="I1435" i="5"/>
  <c r="R1435" i="5"/>
  <c r="G1621" i="5"/>
  <c r="S638" i="5"/>
  <c r="S527" i="5"/>
  <c r="S582" i="5"/>
  <c r="S885" i="5"/>
  <c r="J2326" i="5"/>
  <c r="H2326" i="5"/>
  <c r="I2326" i="5"/>
  <c r="G2326" i="5"/>
  <c r="G1687" i="5"/>
  <c r="S533" i="5"/>
  <c r="S606" i="5"/>
  <c r="S817" i="5"/>
  <c r="S228" i="5"/>
  <c r="J1653" i="5"/>
  <c r="I1653" i="5"/>
  <c r="R979" i="5"/>
  <c r="F1603" i="5"/>
  <c r="F578" i="5"/>
  <c r="S503" i="5"/>
  <c r="S201" i="5"/>
  <c r="J578" i="5"/>
  <c r="G1491" i="5"/>
  <c r="R467" i="5"/>
  <c r="F467" i="5"/>
  <c r="J1067" i="5"/>
  <c r="F1067" i="5"/>
  <c r="S193" i="5"/>
  <c r="S349" i="5"/>
  <c r="S457" i="5"/>
  <c r="S249" i="5"/>
  <c r="F515" i="5"/>
  <c r="G471" i="5"/>
  <c r="F1643" i="5"/>
  <c r="H1653" i="5"/>
  <c r="I1019" i="5"/>
  <c r="G515" i="5"/>
  <c r="R515" i="5"/>
  <c r="G1563" i="5"/>
  <c r="F1563" i="5"/>
  <c r="S620" i="5"/>
  <c r="S339" i="5"/>
  <c r="S315" i="5"/>
  <c r="S255" i="5"/>
  <c r="F684" i="5"/>
  <c r="F748" i="5"/>
  <c r="F951" i="5"/>
  <c r="H684" i="5"/>
  <c r="J684" i="5"/>
  <c r="J748" i="5"/>
  <c r="I599" i="5"/>
  <c r="I979" i="5"/>
  <c r="G979" i="5"/>
  <c r="H748" i="5"/>
  <c r="I684" i="5"/>
  <c r="I748" i="5"/>
  <c r="I1043" i="5"/>
  <c r="H979" i="5"/>
  <c r="H951" i="5"/>
  <c r="R1043" i="5"/>
  <c r="F979" i="5"/>
  <c r="F2039" i="5"/>
  <c r="F599" i="5"/>
  <c r="J979" i="5"/>
  <c r="G547" i="5"/>
  <c r="G1043" i="5"/>
  <c r="F1043" i="5"/>
  <c r="R684" i="5"/>
  <c r="R748" i="5"/>
  <c r="J1043" i="5"/>
  <c r="S489" i="5"/>
  <c r="S469" i="5"/>
  <c r="S209" i="5"/>
  <c r="S257" i="5"/>
  <c r="S307" i="5"/>
  <c r="S483" i="5"/>
  <c r="S206" i="5"/>
  <c r="S230" i="5"/>
  <c r="J611" i="5"/>
  <c r="S614" i="5"/>
  <c r="G2061" i="5"/>
  <c r="J1467" i="5"/>
  <c r="F939" i="5"/>
  <c r="J475" i="5"/>
  <c r="I2039" i="5"/>
  <c r="H1003" i="5"/>
  <c r="G2291" i="5"/>
  <c r="I2270" i="5"/>
  <c r="G597" i="5"/>
  <c r="I309" i="5"/>
  <c r="R722" i="5"/>
  <c r="F295" i="5"/>
  <c r="F722" i="5"/>
  <c r="J539" i="5"/>
  <c r="G1994" i="5"/>
  <c r="F679" i="5"/>
  <c r="H139" i="5"/>
  <c r="G2365" i="5"/>
  <c r="G2086" i="5"/>
  <c r="F754" i="5"/>
  <c r="R139" i="5"/>
  <c r="J754" i="5"/>
  <c r="G363" i="5"/>
  <c r="I2365" i="5"/>
  <c r="J679" i="5"/>
  <c r="J637" i="5"/>
  <c r="H2205" i="5"/>
  <c r="H838" i="5"/>
  <c r="F34" i="5"/>
  <c r="I1103" i="5"/>
  <c r="I637" i="5"/>
  <c r="J1166" i="5"/>
  <c r="G1573" i="5"/>
  <c r="F206" i="5"/>
  <c r="G790" i="5"/>
  <c r="R597" i="5"/>
  <c r="G2205" i="5"/>
  <c r="I838" i="5"/>
  <c r="I679" i="5"/>
  <c r="H679" i="5"/>
  <c r="F637" i="5"/>
  <c r="H597" i="5"/>
  <c r="I2205" i="5"/>
  <c r="F2205" i="5"/>
  <c r="R1045" i="5"/>
  <c r="I597" i="5"/>
  <c r="R679" i="5"/>
  <c r="G637" i="5"/>
  <c r="H206" i="5"/>
  <c r="J2205" i="5"/>
  <c r="I2363" i="5"/>
  <c r="R639" i="5"/>
  <c r="G2363" i="5"/>
  <c r="H1475" i="5"/>
  <c r="G1523" i="5"/>
  <c r="G1285" i="5"/>
  <c r="F799" i="5"/>
  <c r="R1285" i="5"/>
  <c r="R1571" i="5"/>
  <c r="G2251" i="5"/>
  <c r="G652" i="5"/>
  <c r="R771" i="5"/>
  <c r="F283" i="5"/>
  <c r="R2431" i="5"/>
  <c r="J1523" i="5"/>
  <c r="F363" i="5"/>
  <c r="R1502" i="5"/>
  <c r="I2251" i="5"/>
  <c r="I1212" i="5"/>
  <c r="G2431" i="5"/>
  <c r="F2151" i="5"/>
  <c r="J2431" i="5"/>
  <c r="F1212" i="5"/>
  <c r="G2053" i="5"/>
  <c r="R1330" i="5"/>
  <c r="I2053" i="5"/>
  <c r="J1822" i="5"/>
  <c r="I981" i="5"/>
  <c r="I1982" i="5"/>
  <c r="F692" i="5"/>
  <c r="F315" i="5"/>
  <c r="J2053" i="5"/>
  <c r="H80" i="5"/>
  <c r="H603" i="5"/>
  <c r="J1023" i="5"/>
  <c r="R1822" i="5"/>
  <c r="I2151" i="5"/>
  <c r="F80" i="5"/>
  <c r="R80" i="5"/>
  <c r="I315" i="5"/>
  <c r="F539" i="5"/>
  <c r="G139" i="5"/>
  <c r="F1498" i="5"/>
  <c r="H746" i="5"/>
  <c r="H2315" i="5"/>
  <c r="J2315" i="5"/>
  <c r="I2061" i="5"/>
  <c r="H1523" i="5"/>
  <c r="R2151" i="5"/>
  <c r="I2315" i="5"/>
  <c r="I603" i="5"/>
  <c r="H1966" i="5"/>
  <c r="H2207" i="5"/>
  <c r="H652" i="5"/>
  <c r="G283" i="5"/>
  <c r="H315" i="5"/>
  <c r="J1427" i="5"/>
  <c r="F771" i="5"/>
  <c r="I539" i="5"/>
  <c r="I283" i="5"/>
  <c r="F139" i="5"/>
  <c r="R1212" i="5"/>
  <c r="R2378" i="5"/>
  <c r="J2151" i="5"/>
  <c r="I2431" i="5"/>
  <c r="F1982" i="5"/>
  <c r="R1476" i="5"/>
  <c r="R1966" i="5"/>
  <c r="F229" i="5"/>
  <c r="H363" i="5"/>
  <c r="R415" i="5"/>
  <c r="J1285" i="5"/>
  <c r="F2315" i="5"/>
  <c r="R603" i="5"/>
  <c r="I639" i="5"/>
  <c r="G2207" i="5"/>
  <c r="G1719" i="5"/>
  <c r="F652" i="5"/>
  <c r="I791" i="5"/>
  <c r="R315" i="5"/>
  <c r="J771" i="5"/>
  <c r="F710" i="5"/>
  <c r="H539" i="5"/>
  <c r="H283" i="5"/>
  <c r="G1212" i="5"/>
  <c r="I2207" i="5"/>
  <c r="G2133" i="5"/>
  <c r="F2207" i="5"/>
  <c r="R1982" i="5"/>
  <c r="J1982" i="5"/>
  <c r="J1476" i="5"/>
  <c r="J951" i="5"/>
  <c r="H407" i="5"/>
  <c r="J550" i="5"/>
  <c r="G603" i="5"/>
  <c r="H639" i="5"/>
  <c r="G1822" i="5"/>
  <c r="R2207" i="5"/>
  <c r="G1988" i="5"/>
  <c r="R1719" i="5"/>
  <c r="J652" i="5"/>
  <c r="G315" i="5"/>
  <c r="R791" i="5"/>
  <c r="H1427" i="5"/>
  <c r="R539" i="5"/>
  <c r="H2133" i="5"/>
  <c r="H1982" i="5"/>
  <c r="R1988" i="5"/>
  <c r="H2061" i="5"/>
  <c r="H1285" i="5"/>
  <c r="G2315" i="5"/>
  <c r="I471" i="5"/>
  <c r="F639" i="5"/>
  <c r="R244" i="5"/>
  <c r="G192" i="5"/>
  <c r="J603" i="5"/>
  <c r="F2195" i="5"/>
  <c r="H2195" i="5"/>
  <c r="J2195" i="5"/>
  <c r="I363" i="5"/>
  <c r="H436" i="5"/>
  <c r="H1719" i="5"/>
  <c r="R652" i="5"/>
  <c r="G1004" i="5"/>
  <c r="F167" i="5"/>
  <c r="F742" i="5"/>
  <c r="F2365" i="5"/>
  <c r="H2431" i="5"/>
  <c r="G2280" i="5"/>
  <c r="R2315" i="5"/>
  <c r="J471" i="5"/>
  <c r="G639" i="5"/>
  <c r="J863" i="5"/>
  <c r="I80" i="5"/>
  <c r="H1822" i="5"/>
  <c r="I1502" i="5"/>
  <c r="F1453" i="5"/>
  <c r="I771" i="5"/>
  <c r="H2365" i="5"/>
  <c r="J2365" i="5"/>
  <c r="J2278" i="5"/>
  <c r="J1550" i="5"/>
  <c r="I1822" i="5"/>
  <c r="I1030" i="5"/>
  <c r="G550" i="5"/>
  <c r="F311" i="5"/>
  <c r="I98" i="5"/>
  <c r="G1629" i="5"/>
  <c r="G829" i="5"/>
  <c r="R447" i="5"/>
  <c r="R254" i="5"/>
  <c r="G503" i="5"/>
  <c r="H503" i="5"/>
  <c r="J1798" i="5"/>
  <c r="J1495" i="5"/>
  <c r="G254" i="5"/>
  <c r="I1471" i="5"/>
  <c r="R1663" i="5"/>
  <c r="I254" i="5"/>
  <c r="F309" i="5"/>
  <c r="F254" i="5"/>
  <c r="J1751" i="5"/>
  <c r="R2412" i="5"/>
  <c r="I2071" i="5"/>
  <c r="F1599" i="5"/>
  <c r="I1701" i="5"/>
  <c r="H254" i="5"/>
  <c r="H607" i="5"/>
  <c r="F658" i="5"/>
  <c r="I1894" i="5"/>
  <c r="H2383" i="5"/>
  <c r="I1934" i="5"/>
  <c r="R1183" i="5"/>
  <c r="F2071" i="5"/>
  <c r="R991" i="5"/>
  <c r="I1751" i="5"/>
  <c r="R2071" i="5"/>
  <c r="G2071" i="5"/>
  <c r="H2071" i="5"/>
  <c r="J694" i="5"/>
  <c r="J991" i="5"/>
  <c r="G2383" i="5"/>
  <c r="F855" i="5"/>
  <c r="R1917" i="5"/>
  <c r="H802" i="5"/>
  <c r="I1583" i="5"/>
  <c r="I958" i="5"/>
  <c r="I250" i="5"/>
  <c r="J621" i="5"/>
  <c r="G621" i="5"/>
  <c r="G1583" i="5"/>
  <c r="J1702" i="5"/>
  <c r="F958" i="5"/>
  <c r="R1894" i="5"/>
  <c r="R1250" i="5"/>
  <c r="F1702" i="5"/>
  <c r="R958" i="5"/>
  <c r="H2254" i="5"/>
  <c r="J1327" i="5"/>
  <c r="R1327" i="5"/>
  <c r="R1351" i="5"/>
  <c r="J2254" i="5"/>
  <c r="F1894" i="5"/>
  <c r="H1798" i="5"/>
  <c r="H1250" i="5"/>
  <c r="J709" i="5"/>
  <c r="H958" i="5"/>
  <c r="H1327" i="5"/>
  <c r="I1327" i="5"/>
  <c r="F909" i="5"/>
  <c r="J1894" i="5"/>
  <c r="H621" i="5"/>
  <c r="H1647" i="5"/>
  <c r="F709" i="5"/>
  <c r="J958" i="5"/>
  <c r="I1303" i="5"/>
  <c r="H1894" i="5"/>
  <c r="I1605" i="5"/>
  <c r="R1431" i="5"/>
  <c r="J1183" i="5"/>
  <c r="I1798" i="5"/>
  <c r="I1693" i="5"/>
  <c r="I2014" i="5"/>
  <c r="F1798" i="5"/>
  <c r="R103" i="5"/>
  <c r="I247" i="5"/>
  <c r="H375" i="5"/>
  <c r="I167" i="5"/>
  <c r="H247" i="5"/>
  <c r="J2015" i="5"/>
  <c r="R375" i="5"/>
  <c r="F2015" i="5"/>
  <c r="R2015" i="5"/>
  <c r="I2015" i="5"/>
  <c r="H167" i="5"/>
  <c r="G805" i="5"/>
  <c r="J1631" i="5"/>
  <c r="G1023" i="5"/>
  <c r="H637" i="5"/>
  <c r="H1045" i="5"/>
  <c r="F314" i="5"/>
  <c r="G543" i="5"/>
  <c r="F543" i="5"/>
  <c r="J1418" i="5"/>
  <c r="F1045" i="5"/>
  <c r="J1659" i="5"/>
  <c r="F597" i="5"/>
  <c r="G1045" i="5"/>
  <c r="F21" i="5"/>
  <c r="J981" i="5"/>
  <c r="S251" i="5"/>
  <c r="S553" i="5"/>
  <c r="I445" i="5"/>
  <c r="R1178" i="5"/>
  <c r="S391" i="5"/>
  <c r="S1200" i="5"/>
  <c r="S949" i="5"/>
  <c r="S617" i="5"/>
  <c r="S472" i="5"/>
  <c r="G1274" i="5"/>
  <c r="S728" i="5"/>
  <c r="S711" i="5"/>
  <c r="I1207" i="5"/>
  <c r="J398" i="5"/>
  <c r="S285" i="5"/>
  <c r="J622" i="5"/>
  <c r="S1125" i="5"/>
  <c r="S659" i="5"/>
  <c r="S1222" i="5"/>
  <c r="S1193" i="5"/>
  <c r="S1145" i="5"/>
  <c r="S317" i="5"/>
  <c r="I2422" i="5"/>
  <c r="J1274" i="5"/>
  <c r="J445" i="5"/>
  <c r="S325" i="5"/>
  <c r="J1934" i="5"/>
  <c r="G1965" i="5"/>
  <c r="S846" i="5"/>
  <c r="S664" i="5"/>
  <c r="S1335" i="5"/>
  <c r="R2031" i="5"/>
  <c r="S1264" i="5"/>
  <c r="S220" i="5"/>
  <c r="G622" i="5"/>
  <c r="I1165" i="5"/>
  <c r="S653" i="5"/>
  <c r="S405" i="5"/>
  <c r="G278" i="5"/>
  <c r="G487" i="5"/>
  <c r="R445" i="5"/>
  <c r="S292" i="5"/>
  <c r="S852" i="5"/>
  <c r="F751" i="5"/>
  <c r="H445" i="5"/>
  <c r="S113" i="5"/>
  <c r="S459" i="5"/>
  <c r="F1934" i="5"/>
  <c r="I106" i="5"/>
  <c r="H767" i="5"/>
  <c r="S1179" i="5"/>
  <c r="S832" i="5"/>
  <c r="S897" i="5"/>
  <c r="S215" i="5"/>
  <c r="G445" i="5"/>
  <c r="R1934" i="5"/>
  <c r="S493" i="5"/>
  <c r="S785" i="5"/>
  <c r="S987" i="5"/>
  <c r="S1229" i="5"/>
  <c r="S526" i="5"/>
  <c r="S1172" i="5"/>
  <c r="S291" i="5"/>
  <c r="S353" i="5"/>
  <c r="S628" i="5"/>
  <c r="S745" i="5"/>
  <c r="S941" i="5"/>
  <c r="S1031" i="5"/>
  <c r="S1256" i="5"/>
  <c r="S1328" i="5"/>
  <c r="S1421" i="5"/>
  <c r="S1449" i="5"/>
  <c r="S1479" i="5"/>
  <c r="S1487" i="5"/>
  <c r="S1503" i="5"/>
  <c r="S1544" i="5"/>
  <c r="I1550" i="5"/>
  <c r="R1550" i="5"/>
  <c r="F1550" i="5"/>
  <c r="G1550" i="5"/>
  <c r="S1563" i="5"/>
  <c r="S1576" i="5"/>
  <c r="R1582" i="5"/>
  <c r="I1582" i="5"/>
  <c r="F1582" i="5"/>
  <c r="S1608" i="5"/>
  <c r="S1640" i="5"/>
  <c r="S1685" i="5"/>
  <c r="S1691" i="5"/>
  <c r="S1704" i="5"/>
  <c r="S1717" i="5"/>
  <c r="R1726" i="5"/>
  <c r="I1726" i="5"/>
  <c r="F1726" i="5"/>
  <c r="S1732" i="5"/>
  <c r="S1737" i="5"/>
  <c r="F1759" i="5"/>
  <c r="G1759" i="5"/>
  <c r="J1759" i="5"/>
  <c r="S1765" i="5"/>
  <c r="S1800" i="5"/>
  <c r="S1813" i="5"/>
  <c r="G1823" i="5"/>
  <c r="S1829" i="5"/>
  <c r="F1834" i="5"/>
  <c r="S1846" i="5"/>
  <c r="J1858" i="5"/>
  <c r="I1858" i="5"/>
  <c r="S1864" i="5"/>
  <c r="S1875" i="5"/>
  <c r="H1882" i="5"/>
  <c r="I1882" i="5"/>
  <c r="J1882" i="5"/>
  <c r="F1882" i="5"/>
  <c r="G1882" i="5"/>
  <c r="S1895" i="5"/>
  <c r="I1911" i="5"/>
  <c r="H1911" i="5"/>
  <c r="G1911" i="5"/>
  <c r="S1917" i="5"/>
  <c r="H1922" i="5"/>
  <c r="I1922" i="5"/>
  <c r="S1942" i="5"/>
  <c r="S1959" i="5"/>
  <c r="S1966" i="5"/>
  <c r="S1973" i="5"/>
  <c r="S1991" i="5"/>
  <c r="S1997" i="5"/>
  <c r="S2017" i="5"/>
  <c r="S2075" i="5"/>
  <c r="J2086" i="5"/>
  <c r="I2086" i="5"/>
  <c r="H2086" i="5"/>
  <c r="F2086" i="5"/>
  <c r="R2086" i="5"/>
  <c r="S2094" i="5"/>
  <c r="S2100" i="5"/>
  <c r="F458" i="5"/>
  <c r="S500" i="5"/>
  <c r="I518" i="5"/>
  <c r="H518" i="5"/>
  <c r="S877" i="5"/>
  <c r="S1192" i="5"/>
  <c r="S1305" i="5"/>
  <c r="G1383" i="5"/>
  <c r="I1383" i="5"/>
  <c r="S2028" i="5"/>
  <c r="S545" i="5"/>
  <c r="G2319" i="5"/>
  <c r="S303" i="5"/>
  <c r="F1823" i="5"/>
  <c r="R1742" i="5"/>
  <c r="H182" i="5"/>
  <c r="F1742" i="5"/>
  <c r="I2319" i="5"/>
  <c r="S284" i="5"/>
  <c r="S593" i="5"/>
  <c r="H663" i="5"/>
  <c r="R338" i="5"/>
  <c r="I1823" i="5"/>
  <c r="F1671" i="5"/>
  <c r="I118" i="5"/>
  <c r="F2061" i="5"/>
  <c r="J2061" i="5"/>
  <c r="S1789" i="5"/>
  <c r="J1742" i="5"/>
  <c r="R1911" i="5"/>
  <c r="G1189" i="5"/>
  <c r="F1189" i="5"/>
  <c r="G598" i="5"/>
  <c r="S265" i="5"/>
  <c r="H2047" i="5"/>
  <c r="R1882" i="5"/>
  <c r="F790" i="5"/>
  <c r="J1582" i="5"/>
  <c r="S1139" i="5"/>
  <c r="R1646" i="5"/>
  <c r="G1922" i="5"/>
  <c r="S1984" i="5"/>
  <c r="S1311" i="5"/>
  <c r="G767" i="5"/>
  <c r="F767" i="5"/>
  <c r="G903" i="5"/>
  <c r="J903" i="5"/>
  <c r="F903" i="5"/>
  <c r="G85" i="5"/>
  <c r="H85" i="5"/>
  <c r="I85" i="5"/>
  <c r="G63" i="5"/>
  <c r="F63" i="5"/>
  <c r="R63" i="5"/>
  <c r="H43" i="5"/>
  <c r="F43" i="5"/>
  <c r="R861" i="5"/>
  <c r="H861" i="5"/>
  <c r="R118" i="5"/>
  <c r="F118" i="5"/>
  <c r="S225" i="5"/>
  <c r="S1621" i="5"/>
  <c r="J2047" i="5"/>
  <c r="G1582" i="5"/>
  <c r="F1378" i="5"/>
  <c r="S2003" i="5"/>
  <c r="F1922" i="5"/>
  <c r="G1298" i="5"/>
  <c r="J1202" i="5"/>
  <c r="I1202" i="5"/>
  <c r="J1646" i="5"/>
  <c r="F2047" i="5"/>
  <c r="G914" i="5"/>
  <c r="R790" i="5"/>
  <c r="I663" i="5"/>
  <c r="H2434" i="5"/>
  <c r="R2434" i="5"/>
  <c r="S1947" i="5"/>
  <c r="S1340" i="5"/>
  <c r="G2047" i="5"/>
  <c r="H458" i="5"/>
  <c r="J518" i="5"/>
  <c r="S716" i="5"/>
  <c r="G663" i="5"/>
  <c r="S1557" i="5"/>
  <c r="S2022" i="5"/>
  <c r="S1672" i="5"/>
  <c r="S1853" i="5"/>
  <c r="S1889" i="5"/>
  <c r="S694" i="5"/>
  <c r="R205" i="5"/>
  <c r="J855" i="5"/>
  <c r="F1166" i="5"/>
  <c r="G2014" i="5"/>
  <c r="R165" i="5"/>
  <c r="F2014" i="5"/>
  <c r="I855" i="5"/>
  <c r="H863" i="5"/>
  <c r="R2014" i="5"/>
  <c r="R349" i="5"/>
  <c r="S221" i="5"/>
  <c r="H855" i="5"/>
  <c r="I1166" i="5"/>
  <c r="R863" i="5"/>
  <c r="F1250" i="5"/>
  <c r="J658" i="5"/>
  <c r="J2030" i="5"/>
  <c r="H658" i="5"/>
  <c r="F2030" i="5"/>
  <c r="G1934" i="5"/>
  <c r="F2254" i="5"/>
  <c r="G886" i="5"/>
  <c r="R886" i="5"/>
  <c r="G350" i="5"/>
  <c r="G266" i="5"/>
  <c r="I266" i="5"/>
  <c r="H266" i="5"/>
  <c r="H230" i="5"/>
  <c r="S359" i="5"/>
  <c r="S411" i="5"/>
  <c r="S492" i="5"/>
  <c r="S552" i="5"/>
  <c r="S639" i="5"/>
  <c r="S687" i="5"/>
  <c r="S784" i="5"/>
  <c r="S804" i="5"/>
  <c r="H837" i="5"/>
  <c r="S883" i="5"/>
  <c r="S896" i="5"/>
  <c r="F914" i="5"/>
  <c r="R914" i="5"/>
  <c r="S974" i="5"/>
  <c r="S1012" i="5"/>
  <c r="F1018" i="5"/>
  <c r="S1038" i="5"/>
  <c r="F1087" i="5"/>
  <c r="J1087" i="5"/>
  <c r="R1103" i="5"/>
  <c r="F1103" i="5"/>
  <c r="H1103" i="5"/>
  <c r="S1109" i="5"/>
  <c r="S1144" i="5"/>
  <c r="S1165" i="5"/>
  <c r="S1185" i="5"/>
  <c r="S1249" i="5"/>
  <c r="S1287" i="5"/>
  <c r="J495" i="5"/>
  <c r="F439" i="5"/>
  <c r="I439" i="5"/>
  <c r="I375" i="5"/>
  <c r="I311" i="5"/>
  <c r="G311" i="5"/>
  <c r="G247" i="5"/>
  <c r="F247" i="5"/>
  <c r="R381" i="5"/>
  <c r="R518" i="5"/>
  <c r="R663" i="5"/>
  <c r="R458" i="5"/>
  <c r="S404" i="5"/>
  <c r="S485" i="5"/>
  <c r="F277" i="5"/>
  <c r="R311" i="5"/>
  <c r="F381" i="5"/>
  <c r="F663" i="5"/>
  <c r="J458" i="5"/>
  <c r="I338" i="5"/>
  <c r="S980" i="5"/>
  <c r="I277" i="5"/>
  <c r="I495" i="5"/>
  <c r="H1693" i="5"/>
  <c r="F266" i="5"/>
  <c r="I350" i="5"/>
  <c r="H1071" i="5"/>
  <c r="R1071" i="5"/>
  <c r="S195" i="5"/>
  <c r="S271" i="5"/>
  <c r="H790" i="5"/>
  <c r="J790" i="5"/>
  <c r="F518" i="5"/>
  <c r="I381" i="5"/>
  <c r="I458" i="5"/>
  <c r="J663" i="5"/>
  <c r="G458" i="5"/>
  <c r="H338" i="5"/>
  <c r="I182" i="5"/>
  <c r="R439" i="5"/>
  <c r="S710" i="5"/>
  <c r="S622" i="5"/>
  <c r="G277" i="5"/>
  <c r="S1057" i="5"/>
  <c r="G495" i="5"/>
  <c r="H495" i="5"/>
  <c r="F1693" i="5"/>
  <c r="R266" i="5"/>
  <c r="J794" i="5"/>
  <c r="H350" i="5"/>
  <c r="I207" i="5"/>
  <c r="H143" i="5"/>
  <c r="I79" i="5"/>
  <c r="J1438" i="5"/>
  <c r="H1438" i="5"/>
  <c r="S471" i="5"/>
  <c r="S243" i="5"/>
  <c r="G338" i="5"/>
  <c r="R182" i="5"/>
  <c r="H439" i="5"/>
  <c r="G518" i="5"/>
  <c r="G182" i="5"/>
  <c r="J1693" i="5"/>
  <c r="S865" i="5"/>
  <c r="S675" i="5"/>
  <c r="F375" i="5"/>
  <c r="R495" i="5"/>
  <c r="G439" i="5"/>
  <c r="F350" i="5"/>
  <c r="H1703" i="5"/>
  <c r="H914" i="5"/>
  <c r="R350" i="5"/>
  <c r="G1258" i="5"/>
  <c r="H1258" i="5"/>
  <c r="S1369" i="5"/>
  <c r="H805" i="5"/>
  <c r="R85" i="5"/>
  <c r="R189" i="5"/>
  <c r="I63" i="5"/>
  <c r="F127" i="5"/>
  <c r="F1173" i="5"/>
  <c r="J1189" i="5"/>
  <c r="I778" i="5"/>
  <c r="S1929" i="5"/>
  <c r="S1748" i="5"/>
  <c r="I1646" i="5"/>
  <c r="H1582" i="5"/>
  <c r="S1840" i="5"/>
  <c r="S1374" i="5"/>
  <c r="J1383" i="5"/>
  <c r="S699" i="5"/>
  <c r="F85" i="5"/>
  <c r="F189" i="5"/>
  <c r="J831" i="5"/>
  <c r="H991" i="5"/>
  <c r="I127" i="5"/>
  <c r="H1189" i="5"/>
  <c r="F326" i="5"/>
  <c r="H1646" i="5"/>
  <c r="H1383" i="5"/>
  <c r="J189" i="5"/>
  <c r="H103" i="5"/>
  <c r="I1378" i="5"/>
  <c r="F301" i="5"/>
  <c r="R754" i="5"/>
  <c r="S524" i="5"/>
  <c r="R2055" i="5"/>
  <c r="G686" i="5"/>
  <c r="R2422" i="5"/>
  <c r="G718" i="5"/>
  <c r="J1535" i="5"/>
  <c r="R1286" i="5"/>
  <c r="H290" i="5"/>
  <c r="R727" i="5"/>
  <c r="R718" i="5"/>
  <c r="J686" i="5"/>
  <c r="G2422" i="5"/>
  <c r="F1431" i="5"/>
  <c r="G1431" i="5"/>
  <c r="I718" i="5"/>
  <c r="R1535" i="5"/>
  <c r="F607" i="5"/>
  <c r="J1222" i="5"/>
  <c r="I2293" i="5"/>
  <c r="R686" i="5"/>
  <c r="G1599" i="5"/>
  <c r="R1599" i="5"/>
  <c r="H718" i="5"/>
  <c r="J607" i="5"/>
  <c r="F2422" i="5"/>
  <c r="F2420" i="5"/>
  <c r="H2422" i="5"/>
  <c r="I1431" i="5"/>
  <c r="H647" i="5"/>
  <c r="R647" i="5"/>
  <c r="H1190" i="5"/>
  <c r="G237" i="5"/>
  <c r="J1431" i="5"/>
  <c r="G823" i="5"/>
  <c r="I607" i="5"/>
  <c r="F1190" i="5"/>
  <c r="F718" i="5"/>
  <c r="G2055" i="5"/>
  <c r="J647" i="5"/>
  <c r="R607" i="5"/>
  <c r="I2351" i="5"/>
  <c r="S205" i="5"/>
  <c r="S227" i="5"/>
  <c r="S320" i="5"/>
  <c r="H373" i="5"/>
  <c r="I373" i="5"/>
  <c r="F373" i="5"/>
  <c r="G373" i="5"/>
  <c r="R373" i="5"/>
  <c r="S447" i="5"/>
  <c r="S509" i="5"/>
  <c r="S529" i="5"/>
  <c r="S572" i="5"/>
  <c r="S625" i="5"/>
  <c r="S684" i="5"/>
  <c r="S814" i="5"/>
  <c r="S1041" i="5"/>
  <c r="S1296" i="5"/>
  <c r="S1407" i="5"/>
  <c r="S1424" i="5"/>
  <c r="S1453" i="5"/>
  <c r="J1534" i="5"/>
  <c r="I1534" i="5"/>
  <c r="R2158" i="5"/>
  <c r="I2158" i="5"/>
  <c r="H2158" i="5"/>
  <c r="F2158" i="5"/>
  <c r="G134" i="5"/>
  <c r="I134" i="5"/>
  <c r="R134" i="5"/>
  <c r="H134" i="5"/>
  <c r="S211" i="5"/>
  <c r="F362" i="5"/>
  <c r="H362" i="5"/>
  <c r="I362" i="5"/>
  <c r="G362" i="5"/>
  <c r="S388" i="5"/>
  <c r="J1319" i="5"/>
  <c r="I1319" i="5"/>
  <c r="S1446" i="5"/>
  <c r="S1475" i="5"/>
  <c r="S1541" i="5"/>
  <c r="S1573" i="5"/>
  <c r="S1637" i="5"/>
  <c r="S287" i="5"/>
  <c r="S356" i="5"/>
  <c r="S381" i="5"/>
  <c r="S407" i="5"/>
  <c r="S435" i="5"/>
  <c r="S455" i="5"/>
  <c r="S649" i="5"/>
  <c r="S707" i="5"/>
  <c r="S742" i="5"/>
  <c r="S1079" i="5"/>
  <c r="R1095" i="5"/>
  <c r="G1167" i="5"/>
  <c r="I1167" i="5"/>
  <c r="S1196" i="5"/>
  <c r="S1467" i="5"/>
  <c r="S1515" i="5"/>
  <c r="S1643" i="5"/>
  <c r="F2470" i="5"/>
  <c r="R2470" i="5"/>
  <c r="J2470" i="5"/>
  <c r="G2470" i="5"/>
  <c r="I2470" i="5"/>
  <c r="S141" i="5"/>
  <c r="S240" i="5"/>
  <c r="S313" i="5"/>
  <c r="S368" i="5"/>
  <c r="S423" i="5"/>
  <c r="S516" i="5"/>
  <c r="R566" i="5"/>
  <c r="F566" i="5"/>
  <c r="G566" i="5"/>
  <c r="I566" i="5"/>
  <c r="S678" i="5"/>
  <c r="S748" i="5"/>
  <c r="S781" i="5"/>
  <c r="S807" i="5"/>
  <c r="S841" i="5"/>
  <c r="S1073" i="5"/>
  <c r="R1151" i="5"/>
  <c r="I1151" i="5"/>
  <c r="H1151" i="5"/>
  <c r="G1151" i="5"/>
  <c r="J1151" i="5"/>
  <c r="G1231" i="5"/>
  <c r="H1231" i="5"/>
  <c r="I1231" i="5"/>
  <c r="J1231" i="5"/>
  <c r="G1391" i="5"/>
  <c r="I1391" i="5"/>
  <c r="F1391" i="5"/>
  <c r="S1605" i="5"/>
  <c r="S1656" i="5"/>
  <c r="S1701" i="5"/>
  <c r="H1797" i="5"/>
  <c r="G1797" i="5"/>
  <c r="S1815" i="5"/>
  <c r="R362" i="5"/>
  <c r="F134" i="5"/>
  <c r="R734" i="5"/>
  <c r="S926" i="5"/>
  <c r="S977" i="5"/>
  <c r="S1009" i="5"/>
  <c r="H1034" i="5"/>
  <c r="I1034" i="5"/>
  <c r="F1034" i="5"/>
  <c r="J1034" i="5"/>
  <c r="G1034" i="5"/>
  <c r="R1034" i="5"/>
  <c r="S1224" i="5"/>
  <c r="S1491" i="5"/>
  <c r="S1872" i="5"/>
  <c r="I2427" i="5"/>
  <c r="G2132" i="5"/>
  <c r="F531" i="5"/>
  <c r="H531" i="5"/>
  <c r="H1467" i="5"/>
  <c r="J688" i="5"/>
  <c r="F1003" i="5"/>
  <c r="G435" i="5"/>
  <c r="F1467" i="5"/>
  <c r="F188" i="5"/>
  <c r="H475" i="5"/>
  <c r="H188" i="5"/>
  <c r="J2291" i="5"/>
  <c r="I643" i="5"/>
  <c r="R830" i="5"/>
  <c r="I2101" i="5"/>
  <c r="G2159" i="5"/>
  <c r="I2159" i="5"/>
  <c r="H2159" i="5"/>
  <c r="H2138" i="5"/>
  <c r="F2138" i="5"/>
  <c r="I1003" i="5"/>
  <c r="J1003" i="5"/>
  <c r="G1467" i="5"/>
  <c r="H1051" i="5"/>
  <c r="S2447" i="5"/>
  <c r="G2101" i="5"/>
  <c r="G475" i="5"/>
  <c r="I475" i="5"/>
  <c r="J643" i="5"/>
  <c r="R188" i="5"/>
  <c r="H2291" i="5"/>
  <c r="R643" i="5"/>
  <c r="J939" i="5"/>
  <c r="G2471" i="5"/>
  <c r="S1016" i="5"/>
  <c r="G175" i="5"/>
  <c r="F175" i="5"/>
  <c r="R175" i="5"/>
  <c r="G133" i="5"/>
  <c r="R133" i="5"/>
  <c r="H133" i="5"/>
  <c r="G69" i="5"/>
  <c r="I69" i="5"/>
  <c r="G31" i="5"/>
  <c r="I31" i="5"/>
  <c r="G2278" i="5"/>
  <c r="R2278" i="5"/>
  <c r="F398" i="5"/>
  <c r="F2078" i="5"/>
  <c r="G2078" i="5"/>
  <c r="S199" i="5"/>
  <c r="S212" i="5"/>
  <c r="S241" i="5"/>
  <c r="S254" i="5"/>
  <c r="S262" i="5"/>
  <c r="S301" i="5"/>
  <c r="S321" i="5"/>
  <c r="S329" i="5"/>
  <c r="S369" i="5"/>
  <c r="S374" i="5"/>
  <c r="G442" i="5"/>
  <c r="I442" i="5"/>
  <c r="S448" i="5"/>
  <c r="S497" i="5"/>
  <c r="S597" i="5"/>
  <c r="G602" i="5"/>
  <c r="R602" i="5"/>
  <c r="S673" i="5"/>
  <c r="S696" i="5"/>
  <c r="S815" i="5"/>
  <c r="S952" i="5"/>
  <c r="S1048" i="5"/>
  <c r="S1061" i="5"/>
  <c r="S1096" i="5"/>
  <c r="G1127" i="5"/>
  <c r="R1127" i="5"/>
  <c r="H1127" i="5"/>
  <c r="F1142" i="5"/>
  <c r="S1168" i="5"/>
  <c r="R1175" i="5"/>
  <c r="G1175" i="5"/>
  <c r="S1254" i="5"/>
  <c r="S1320" i="5"/>
  <c r="S1332" i="5"/>
  <c r="G1343" i="5"/>
  <c r="S1367" i="5"/>
  <c r="S1468" i="5"/>
  <c r="S2176" i="5"/>
  <c r="S2245" i="5"/>
  <c r="H2264" i="5"/>
  <c r="F1051" i="5"/>
  <c r="G128" i="5"/>
  <c r="H643" i="5"/>
  <c r="S247" i="5"/>
  <c r="I588" i="5"/>
  <c r="S2078" i="5"/>
  <c r="H934" i="5"/>
  <c r="H826" i="5"/>
  <c r="F826" i="5"/>
  <c r="G314" i="5"/>
  <c r="H314" i="5"/>
  <c r="S2117" i="5"/>
  <c r="S2328" i="5"/>
  <c r="S2391" i="5"/>
  <c r="S2423" i="5"/>
  <c r="R243" i="5"/>
  <c r="S2495" i="5"/>
  <c r="F643" i="5"/>
  <c r="J1051" i="5"/>
  <c r="H2366" i="5"/>
  <c r="J2366" i="5"/>
  <c r="H2389" i="5"/>
  <c r="H1023" i="5"/>
  <c r="I1023" i="5"/>
  <c r="R1023" i="5"/>
  <c r="F981" i="5"/>
  <c r="R981" i="5"/>
  <c r="H981" i="5"/>
  <c r="H1775" i="5"/>
  <c r="F1775" i="5"/>
  <c r="S2238" i="5"/>
  <c r="G531" i="5"/>
  <c r="S2169" i="5"/>
  <c r="R475" i="5"/>
  <c r="F1438" i="5"/>
  <c r="R1438" i="5"/>
  <c r="H410" i="5"/>
  <c r="G410" i="5"/>
  <c r="R1467" i="5"/>
  <c r="I1467" i="5"/>
  <c r="F756" i="5"/>
  <c r="H756" i="5"/>
  <c r="I756" i="5"/>
  <c r="R435" i="5"/>
  <c r="I435" i="5"/>
  <c r="H435" i="5"/>
  <c r="F435" i="5"/>
  <c r="H1669" i="5"/>
  <c r="G2420" i="5"/>
  <c r="I1005" i="5"/>
  <c r="J1623" i="5"/>
  <c r="R706" i="5"/>
  <c r="I943" i="5"/>
  <c r="J706" i="5"/>
  <c r="J2420" i="5"/>
  <c r="F1669" i="5"/>
  <c r="G349" i="5"/>
  <c r="H706" i="5"/>
  <c r="H1005" i="5"/>
  <c r="R1559" i="5"/>
  <c r="R943" i="5"/>
  <c r="G706" i="5"/>
  <c r="I1669" i="5"/>
  <c r="H943" i="5"/>
  <c r="I415" i="5"/>
  <c r="F949" i="5"/>
  <c r="G943" i="5"/>
  <c r="F706" i="5"/>
  <c r="I1466" i="5"/>
  <c r="J1005" i="5"/>
  <c r="F1047" i="5"/>
  <c r="J2414" i="5"/>
  <c r="I2367" i="5"/>
  <c r="H1559" i="5"/>
  <c r="J674" i="5"/>
  <c r="F1005" i="5"/>
  <c r="F1559" i="5"/>
  <c r="H631" i="5"/>
  <c r="J1270" i="5"/>
  <c r="J943" i="5"/>
  <c r="G1559" i="5"/>
  <c r="H591" i="5"/>
  <c r="G949" i="5"/>
  <c r="I1629" i="5"/>
  <c r="R271" i="5"/>
  <c r="G271" i="5"/>
  <c r="S319" i="5"/>
  <c r="G2063" i="5"/>
  <c r="F2063" i="5"/>
  <c r="I2063" i="5"/>
  <c r="R2487" i="5"/>
  <c r="F406" i="5"/>
  <c r="I767" i="5"/>
  <c r="H63" i="5"/>
  <c r="I1226" i="5"/>
  <c r="G1466" i="5"/>
  <c r="H2278" i="5"/>
  <c r="F2159" i="5"/>
  <c r="H1663" i="5"/>
  <c r="G1262" i="5"/>
  <c r="F1663" i="5"/>
  <c r="H1629" i="5"/>
  <c r="F1466" i="5"/>
  <c r="J1663" i="5"/>
  <c r="F1807" i="5"/>
  <c r="R1466" i="5"/>
  <c r="H1807" i="5"/>
  <c r="F271" i="5"/>
  <c r="G2414" i="5"/>
  <c r="H1294" i="5"/>
  <c r="G2373" i="5"/>
  <c r="I1807" i="5"/>
  <c r="J1503" i="5"/>
  <c r="H1466" i="5"/>
  <c r="F2414" i="5"/>
  <c r="I1663" i="5"/>
  <c r="H271" i="5"/>
  <c r="R2414" i="5"/>
  <c r="G1543" i="5"/>
  <c r="J1807" i="5"/>
  <c r="R855" i="5"/>
  <c r="J767" i="5"/>
  <c r="R27" i="5"/>
  <c r="F2278" i="5"/>
  <c r="J1543" i="5"/>
  <c r="H118" i="5"/>
  <c r="R277" i="5"/>
  <c r="H575" i="5"/>
  <c r="G770" i="5"/>
  <c r="H770" i="5"/>
  <c r="I770" i="5"/>
  <c r="F770" i="5"/>
  <c r="G2158" i="5"/>
  <c r="J2158" i="5"/>
  <c r="I1831" i="5"/>
  <c r="I1703" i="5"/>
  <c r="R1703" i="5"/>
  <c r="R879" i="5"/>
  <c r="J879" i="5"/>
  <c r="R490" i="5"/>
  <c r="H278" i="5"/>
  <c r="I470" i="5"/>
  <c r="R575" i="5"/>
  <c r="J1502" i="5"/>
  <c r="G118" i="5"/>
  <c r="F230" i="5"/>
  <c r="I1893" i="5"/>
  <c r="G165" i="5"/>
  <c r="F165" i="5"/>
  <c r="H165" i="5"/>
  <c r="R2437" i="5"/>
  <c r="G2437" i="5"/>
  <c r="F2182" i="5"/>
  <c r="G2182" i="5"/>
  <c r="I805" i="5"/>
  <c r="J805" i="5"/>
  <c r="R862" i="5"/>
  <c r="H862" i="5"/>
  <c r="J862" i="5"/>
  <c r="G862" i="5"/>
  <c r="F862" i="5"/>
  <c r="G1173" i="5"/>
  <c r="I1173" i="5"/>
  <c r="H1173" i="5"/>
  <c r="J1173" i="5"/>
  <c r="H1021" i="5"/>
  <c r="R1021" i="5"/>
  <c r="H1178" i="5"/>
  <c r="H1831" i="5"/>
  <c r="H1502" i="5"/>
  <c r="G919" i="5"/>
  <c r="R919" i="5"/>
  <c r="I861" i="5"/>
  <c r="G861" i="5"/>
  <c r="F861" i="5"/>
  <c r="J861" i="5"/>
  <c r="F1021" i="5"/>
  <c r="G429" i="5"/>
  <c r="J429" i="5"/>
  <c r="I429" i="5"/>
  <c r="F429" i="5"/>
  <c r="H429" i="5"/>
  <c r="G2242" i="5"/>
  <c r="R2242" i="5"/>
  <c r="G1893" i="5"/>
  <c r="J1893" i="5"/>
  <c r="H1893" i="5"/>
  <c r="H2245" i="5"/>
  <c r="G2245" i="5"/>
  <c r="H1213" i="5"/>
  <c r="F1213" i="5"/>
  <c r="I1213" i="5"/>
  <c r="R1213" i="5"/>
  <c r="G1213" i="5"/>
  <c r="I1118" i="5"/>
  <c r="R1118" i="5"/>
  <c r="G1021" i="5"/>
  <c r="J1831" i="5"/>
  <c r="H1063" i="5"/>
  <c r="F1178" i="5"/>
  <c r="G1831" i="5"/>
  <c r="G1502" i="5"/>
  <c r="J1213" i="5"/>
  <c r="J1509" i="5"/>
  <c r="I349" i="5"/>
  <c r="F999" i="5"/>
  <c r="I407" i="5"/>
  <c r="J407" i="5"/>
  <c r="F407" i="5"/>
  <c r="G407" i="5"/>
  <c r="J1103" i="5"/>
  <c r="I1018" i="5"/>
  <c r="F837" i="5"/>
  <c r="S902" i="5"/>
  <c r="F1646" i="5"/>
  <c r="J1018" i="5"/>
  <c r="G1103" i="5"/>
  <c r="G727" i="5"/>
  <c r="I837" i="5"/>
  <c r="H1018" i="5"/>
  <c r="J837" i="5"/>
  <c r="S798" i="5"/>
  <c r="G1082" i="5"/>
  <c r="R1383" i="5"/>
  <c r="S1299" i="5"/>
  <c r="S1235" i="5"/>
  <c r="S1404" i="5"/>
  <c r="H1087" i="5"/>
  <c r="S1281" i="5"/>
  <c r="S1221" i="5"/>
  <c r="S1006" i="5"/>
  <c r="S2035" i="5"/>
  <c r="S1595" i="5"/>
  <c r="F1911" i="5"/>
  <c r="S1525" i="5"/>
  <c r="G1087" i="5"/>
  <c r="J1378" i="5"/>
  <c r="S1428" i="5"/>
  <c r="R1087" i="5"/>
  <c r="S1070" i="5"/>
  <c r="I727" i="5"/>
  <c r="F538" i="5"/>
  <c r="J1911" i="5"/>
  <c r="R1378" i="5"/>
  <c r="S1456" i="5"/>
  <c r="S1334" i="5"/>
  <c r="S1214" i="5"/>
  <c r="I1082" i="5"/>
  <c r="F1383" i="5"/>
  <c r="S1653" i="5"/>
  <c r="R1858" i="5"/>
  <c r="S1358" i="5"/>
  <c r="R1018" i="5"/>
  <c r="G1858" i="5"/>
  <c r="R1082" i="5"/>
  <c r="J914" i="5"/>
  <c r="J2412" i="5"/>
  <c r="G2412" i="5"/>
  <c r="H1527" i="5"/>
  <c r="J1226" i="5"/>
  <c r="F540" i="5"/>
  <c r="S2454" i="5"/>
  <c r="J1053" i="5"/>
  <c r="I37" i="5"/>
  <c r="I141" i="5"/>
  <c r="F205" i="5"/>
  <c r="F919" i="5"/>
  <c r="G1322" i="5"/>
  <c r="R183" i="5"/>
  <c r="I2182" i="5"/>
  <c r="G1591" i="5"/>
  <c r="S1252" i="5"/>
  <c r="S1216" i="5"/>
  <c r="S1617" i="5"/>
  <c r="S648" i="5"/>
  <c r="F263" i="5"/>
  <c r="I2412" i="5"/>
  <c r="R263" i="5"/>
  <c r="G2434" i="5"/>
  <c r="H559" i="5"/>
  <c r="F1463" i="5"/>
  <c r="G1463" i="5"/>
  <c r="J919" i="5"/>
  <c r="F183" i="5"/>
  <c r="J1258" i="5"/>
  <c r="H2437" i="5"/>
  <c r="F1082" i="5"/>
  <c r="S935" i="5"/>
  <c r="J538" i="5"/>
  <c r="F1591" i="5"/>
  <c r="G391" i="5"/>
  <c r="R1483" i="5"/>
  <c r="H1271" i="5"/>
  <c r="I21" i="5"/>
  <c r="I205" i="5"/>
  <c r="R1549" i="5"/>
  <c r="J1322" i="5"/>
  <c r="G1510" i="5"/>
  <c r="I2253" i="5"/>
  <c r="G902" i="5"/>
  <c r="I2434" i="5"/>
  <c r="I1679" i="5"/>
  <c r="I1463" i="5"/>
  <c r="F2434" i="5"/>
  <c r="R1463" i="5"/>
  <c r="S1774" i="5"/>
  <c r="H2412" i="5"/>
  <c r="J1463" i="5"/>
  <c r="I1322" i="5"/>
  <c r="H37" i="5"/>
  <c r="R1510" i="5"/>
  <c r="S961" i="5"/>
  <c r="H2439" i="5"/>
  <c r="R37" i="5"/>
  <c r="I919" i="5"/>
  <c r="J511" i="5"/>
  <c r="H1510" i="5"/>
  <c r="I559" i="5"/>
  <c r="R1591" i="5"/>
  <c r="R559" i="5"/>
  <c r="H1463" i="5"/>
  <c r="H1718" i="5"/>
  <c r="I1053" i="5"/>
  <c r="J2434" i="5"/>
  <c r="I1591" i="5"/>
  <c r="F1375" i="5"/>
  <c r="F146" i="5"/>
  <c r="H21" i="5"/>
  <c r="F37" i="5"/>
  <c r="R141" i="5"/>
  <c r="H919" i="5"/>
  <c r="J559" i="5"/>
  <c r="G559" i="5"/>
  <c r="H263" i="5"/>
  <c r="J2299" i="5"/>
  <c r="R21" i="5"/>
  <c r="F141" i="5"/>
  <c r="F242" i="5"/>
  <c r="F2122" i="5"/>
  <c r="J2253" i="5"/>
  <c r="J2031" i="5"/>
  <c r="I2031" i="5"/>
  <c r="G2031" i="5"/>
  <c r="R326" i="5"/>
  <c r="G326" i="5"/>
  <c r="I326" i="5"/>
  <c r="F818" i="5"/>
  <c r="I818" i="5"/>
  <c r="G1221" i="5"/>
  <c r="R1221" i="5"/>
  <c r="I1221" i="5"/>
  <c r="R1237" i="5"/>
  <c r="I1237" i="5"/>
  <c r="F1237" i="5"/>
  <c r="G1237" i="5"/>
  <c r="H1237" i="5"/>
  <c r="I410" i="5"/>
  <c r="J410" i="5"/>
  <c r="R410" i="5"/>
  <c r="F410" i="5"/>
  <c r="R2363" i="5"/>
  <c r="F2363" i="5"/>
  <c r="J2363" i="5"/>
  <c r="F1509" i="5"/>
  <c r="H1509" i="5"/>
  <c r="I1509" i="5"/>
  <c r="R1509" i="5"/>
  <c r="G1509" i="5"/>
  <c r="H1306" i="5"/>
  <c r="I1306" i="5"/>
  <c r="H543" i="5"/>
  <c r="R543" i="5"/>
  <c r="J483" i="5"/>
  <c r="R483" i="5"/>
  <c r="R423" i="5"/>
  <c r="H423" i="5"/>
  <c r="I423" i="5"/>
  <c r="G423" i="5"/>
  <c r="I295" i="5"/>
  <c r="R295" i="5"/>
  <c r="G421" i="5"/>
  <c r="J421" i="5"/>
  <c r="I421" i="5"/>
  <c r="F421" i="5"/>
  <c r="H421" i="5"/>
  <c r="I261" i="5"/>
  <c r="H261" i="5"/>
  <c r="G261" i="5"/>
  <c r="F261" i="5"/>
  <c r="G951" i="5"/>
  <c r="I951" i="5"/>
  <c r="G807" i="5"/>
  <c r="J807" i="5"/>
  <c r="R807" i="5"/>
  <c r="I807" i="5"/>
  <c r="H807" i="5"/>
  <c r="I746" i="5"/>
  <c r="J746" i="5"/>
  <c r="F746" i="5"/>
  <c r="G746" i="5"/>
  <c r="I682" i="5"/>
  <c r="G682" i="5"/>
  <c r="J682" i="5"/>
  <c r="F682" i="5"/>
  <c r="R682" i="5"/>
  <c r="R2436" i="5"/>
  <c r="G2436" i="5"/>
  <c r="G583" i="5"/>
  <c r="R583" i="5"/>
  <c r="J583" i="5"/>
  <c r="G1575" i="5"/>
  <c r="H1575" i="5"/>
  <c r="R1575" i="5"/>
  <c r="I1575" i="5"/>
  <c r="G1533" i="5"/>
  <c r="R1533" i="5"/>
  <c r="H1695" i="5"/>
  <c r="I1695" i="5"/>
  <c r="G1695" i="5"/>
  <c r="R1695" i="5"/>
  <c r="F1695" i="5"/>
  <c r="I2438" i="5"/>
  <c r="R1615" i="5"/>
  <c r="J1573" i="5"/>
  <c r="R1573" i="5"/>
  <c r="I1573" i="5"/>
  <c r="R1063" i="5"/>
  <c r="I1063" i="5"/>
  <c r="G806" i="5"/>
  <c r="S695" i="5"/>
  <c r="I1178" i="5"/>
  <c r="J446" i="5"/>
  <c r="R2254" i="5"/>
  <c r="S1649" i="5"/>
  <c r="F133" i="5"/>
  <c r="I1210" i="5"/>
  <c r="R314" i="5"/>
  <c r="H1166" i="5"/>
  <c r="R838" i="5"/>
  <c r="R1210" i="5"/>
  <c r="H31" i="5"/>
  <c r="H111" i="5"/>
  <c r="H1210" i="5"/>
  <c r="J1178" i="5"/>
  <c r="J2242" i="5"/>
  <c r="R1642" i="5"/>
  <c r="I434" i="5"/>
  <c r="G1210" i="5"/>
  <c r="F1274" i="5"/>
  <c r="J838" i="5"/>
  <c r="S392" i="5"/>
  <c r="H69" i="5"/>
  <c r="R31" i="5"/>
  <c r="I175" i="5"/>
  <c r="I2242" i="5"/>
  <c r="R1450" i="5"/>
  <c r="F428" i="5"/>
  <c r="J1210" i="5"/>
  <c r="G1271" i="5"/>
  <c r="S2438" i="5"/>
  <c r="G2229" i="5"/>
  <c r="R69" i="5"/>
  <c r="I133" i="5"/>
  <c r="H999" i="5"/>
  <c r="F31" i="5"/>
  <c r="F111" i="5"/>
  <c r="F2242" i="5"/>
  <c r="J1450" i="5"/>
  <c r="S310" i="5"/>
  <c r="H175" i="5"/>
  <c r="H2242" i="5"/>
  <c r="R1166" i="5"/>
  <c r="G2311" i="5"/>
  <c r="S963" i="5"/>
  <c r="S1008" i="5"/>
  <c r="S1072" i="5"/>
  <c r="R1078" i="5"/>
  <c r="I1078" i="5"/>
  <c r="S1188" i="5"/>
  <c r="R1271" i="5"/>
  <c r="J1271" i="5"/>
  <c r="S1527" i="5"/>
  <c r="S1655" i="5"/>
  <c r="S1700" i="5"/>
  <c r="S1734" i="5"/>
  <c r="S2168" i="5"/>
  <c r="S2175" i="5"/>
  <c r="J2181" i="5"/>
  <c r="H2181" i="5"/>
  <c r="S2195" i="5"/>
  <c r="S2223" i="5"/>
  <c r="S2252" i="5"/>
  <c r="S2374" i="5"/>
  <c r="S2430" i="5"/>
  <c r="R404" i="5"/>
  <c r="F404" i="5"/>
  <c r="G623" i="5"/>
  <c r="R623" i="5"/>
  <c r="I623" i="5"/>
  <c r="H623" i="5"/>
  <c r="J623" i="5"/>
  <c r="F623" i="5"/>
  <c r="I2294" i="5"/>
  <c r="H2198" i="5"/>
  <c r="J2198" i="5"/>
  <c r="R2051" i="5"/>
  <c r="I806" i="5"/>
  <c r="S535" i="5"/>
  <c r="R434" i="5"/>
  <c r="H428" i="5"/>
  <c r="R982" i="5"/>
  <c r="J1078" i="5"/>
  <c r="J1610" i="5"/>
  <c r="G791" i="5"/>
  <c r="H791" i="5"/>
  <c r="J791" i="5"/>
  <c r="R742" i="5"/>
  <c r="H742" i="5"/>
  <c r="R710" i="5"/>
  <c r="R453" i="5"/>
  <c r="J453" i="5"/>
  <c r="I453" i="5"/>
  <c r="F453" i="5"/>
  <c r="H453" i="5"/>
  <c r="R237" i="5"/>
  <c r="I237" i="5"/>
  <c r="F237" i="5"/>
  <c r="H237" i="5"/>
  <c r="S267" i="5"/>
  <c r="S393" i="5"/>
  <c r="G2051" i="5"/>
  <c r="G406" i="5"/>
  <c r="I2051" i="5"/>
  <c r="R806" i="5"/>
  <c r="S613" i="5"/>
  <c r="J434" i="5"/>
  <c r="R428" i="5"/>
  <c r="H982" i="5"/>
  <c r="H1750" i="5"/>
  <c r="F1078" i="5"/>
  <c r="G2181" i="5"/>
  <c r="G1862" i="5"/>
  <c r="R1862" i="5"/>
  <c r="H1862" i="5"/>
  <c r="F1862" i="5"/>
  <c r="I1270" i="5"/>
  <c r="J2371" i="5"/>
  <c r="H2371" i="5"/>
  <c r="H2051" i="5"/>
  <c r="H2311" i="5"/>
  <c r="G434" i="5"/>
  <c r="S422" i="5"/>
  <c r="J982" i="5"/>
  <c r="R446" i="5"/>
  <c r="G1750" i="5"/>
  <c r="J1750" i="5"/>
  <c r="G950" i="5"/>
  <c r="I2018" i="5"/>
  <c r="G1919" i="5"/>
  <c r="H1919" i="5"/>
  <c r="I1486" i="5"/>
  <c r="R1486" i="5"/>
  <c r="G1486" i="5"/>
  <c r="G1474" i="5"/>
  <c r="R1474" i="5"/>
  <c r="F1474" i="5"/>
  <c r="F2051" i="5"/>
  <c r="J806" i="5"/>
  <c r="F434" i="5"/>
  <c r="S280" i="5"/>
  <c r="S577" i="5"/>
  <c r="G982" i="5"/>
  <c r="R146" i="5"/>
  <c r="F446" i="5"/>
  <c r="H226" i="5"/>
  <c r="R2198" i="5"/>
  <c r="H830" i="5"/>
  <c r="I830" i="5"/>
  <c r="J830" i="5"/>
  <c r="F830" i="5"/>
  <c r="G2371" i="5"/>
  <c r="S813" i="5"/>
  <c r="S191" i="5"/>
  <c r="I2198" i="5"/>
  <c r="J1862" i="5"/>
  <c r="H357" i="5"/>
  <c r="R909" i="5"/>
  <c r="H909" i="5"/>
  <c r="F1270" i="5"/>
  <c r="H1270" i="5"/>
  <c r="I2371" i="5"/>
  <c r="F671" i="5"/>
  <c r="S481" i="5"/>
  <c r="G428" i="5"/>
  <c r="G146" i="5"/>
  <c r="J1238" i="5"/>
  <c r="H1078" i="5"/>
  <c r="S1521" i="5"/>
  <c r="H1486" i="5"/>
  <c r="G1706" i="5"/>
  <c r="H1706" i="5"/>
  <c r="F2371" i="5"/>
  <c r="H434" i="5"/>
  <c r="S925" i="5"/>
  <c r="F806" i="5"/>
  <c r="I428" i="5"/>
  <c r="S759" i="5"/>
  <c r="S821" i="5"/>
  <c r="F226" i="5"/>
  <c r="R1238" i="5"/>
  <c r="G1078" i="5"/>
  <c r="R950" i="5"/>
  <c r="F591" i="5"/>
  <c r="R591" i="5"/>
  <c r="I591" i="5"/>
  <c r="J1703" i="5"/>
  <c r="G722" i="5"/>
  <c r="I886" i="5"/>
  <c r="F1510" i="5"/>
  <c r="R1498" i="5"/>
  <c r="J2182" i="5"/>
  <c r="R2253" i="5"/>
  <c r="G1018" i="5"/>
  <c r="J1082" i="5"/>
  <c r="S564" i="5"/>
  <c r="S465" i="5"/>
  <c r="H1498" i="5"/>
  <c r="S512" i="5"/>
  <c r="I43" i="5"/>
  <c r="H754" i="5"/>
  <c r="H886" i="5"/>
  <c r="J1498" i="5"/>
  <c r="F2437" i="5"/>
  <c r="R2182" i="5"/>
  <c r="G2253" i="5"/>
  <c r="H2014" i="5"/>
  <c r="H574" i="5"/>
  <c r="S432" i="5"/>
  <c r="S993" i="5"/>
  <c r="S704" i="5"/>
  <c r="H879" i="5"/>
  <c r="H127" i="5"/>
  <c r="F423" i="5"/>
  <c r="I543" i="5"/>
  <c r="F349" i="5"/>
  <c r="G43" i="5"/>
  <c r="G1498" i="5"/>
  <c r="J2437" i="5"/>
  <c r="H2122" i="5"/>
  <c r="J574" i="5"/>
  <c r="S324" i="5"/>
  <c r="S616" i="5"/>
  <c r="S1119" i="5"/>
  <c r="F783" i="5"/>
  <c r="R127" i="5"/>
  <c r="J423" i="5"/>
  <c r="F583" i="5"/>
  <c r="I754" i="5"/>
  <c r="F886" i="5"/>
  <c r="H1870" i="5"/>
  <c r="F2006" i="5"/>
  <c r="S316" i="5"/>
  <c r="R1443" i="5"/>
  <c r="F1443" i="5"/>
  <c r="H1443" i="5"/>
  <c r="I1443" i="5"/>
  <c r="F1334" i="5"/>
  <c r="G1270" i="5"/>
  <c r="I1238" i="5"/>
  <c r="H1238" i="5"/>
  <c r="G1174" i="5"/>
  <c r="F1174" i="5"/>
  <c r="J1174" i="5"/>
  <c r="I1174" i="5"/>
  <c r="R1174" i="5"/>
  <c r="H1174" i="5"/>
  <c r="G1039" i="5"/>
  <c r="H1039" i="5"/>
  <c r="J975" i="5"/>
  <c r="G975" i="5"/>
  <c r="I1730" i="5"/>
  <c r="R1730" i="5"/>
  <c r="H1730" i="5"/>
  <c r="G1730" i="5"/>
  <c r="I146" i="5"/>
  <c r="H146" i="5"/>
  <c r="S198" i="5"/>
  <c r="I226" i="5"/>
  <c r="G226" i="5"/>
  <c r="S253" i="5"/>
  <c r="S260" i="5"/>
  <c r="S380" i="5"/>
  <c r="S387" i="5"/>
  <c r="H406" i="5"/>
  <c r="J406" i="5"/>
  <c r="G446" i="5"/>
  <c r="H446" i="5"/>
  <c r="S454" i="5"/>
  <c r="S528" i="5"/>
  <c r="S624" i="5"/>
  <c r="S654" i="5"/>
  <c r="S701" i="5"/>
  <c r="S712" i="5"/>
  <c r="S718" i="5"/>
  <c r="S765" i="5"/>
  <c r="I2335" i="5"/>
  <c r="H2335" i="5"/>
  <c r="R885" i="5"/>
  <c r="I885" i="5"/>
  <c r="G885" i="5"/>
  <c r="H885" i="5"/>
  <c r="J885" i="5"/>
  <c r="J1621" i="5"/>
  <c r="H1621" i="5"/>
  <c r="I1621" i="5"/>
  <c r="H1599" i="5"/>
  <c r="J1599" i="5"/>
  <c r="G1535" i="5"/>
  <c r="H1535" i="5"/>
  <c r="F1535" i="5"/>
  <c r="G818" i="5"/>
  <c r="R818" i="5"/>
  <c r="J818" i="5"/>
  <c r="H818" i="5"/>
  <c r="R2026" i="5"/>
  <c r="J2026" i="5"/>
  <c r="G2026" i="5"/>
  <c r="H2026" i="5"/>
  <c r="F1965" i="5"/>
  <c r="H1965" i="5"/>
  <c r="I1965" i="5"/>
  <c r="J1965" i="5"/>
  <c r="J1442" i="5"/>
  <c r="G1442" i="5"/>
  <c r="H1442" i="5"/>
  <c r="I1442" i="5"/>
  <c r="F1442" i="5"/>
  <c r="R1442" i="5"/>
  <c r="H1886" i="5"/>
  <c r="J1886" i="5"/>
  <c r="I494" i="5"/>
  <c r="R494" i="5"/>
  <c r="F494" i="5"/>
  <c r="G494" i="5"/>
  <c r="J494" i="5"/>
  <c r="I386" i="5"/>
  <c r="G826" i="5"/>
  <c r="J826" i="5"/>
  <c r="R826" i="5"/>
  <c r="I826" i="5"/>
  <c r="G1653" i="5"/>
  <c r="F1653" i="5"/>
  <c r="R1653" i="5"/>
  <c r="I503" i="5"/>
  <c r="J503" i="5"/>
  <c r="F503" i="5"/>
  <c r="H447" i="5"/>
  <c r="I447" i="5"/>
  <c r="F447" i="5"/>
  <c r="G447" i="5"/>
  <c r="G319" i="5"/>
  <c r="H319" i="5"/>
  <c r="I319" i="5"/>
  <c r="F319" i="5"/>
  <c r="F686" i="5"/>
  <c r="H686" i="5"/>
  <c r="G2114" i="5"/>
  <c r="I2114" i="5"/>
  <c r="J2114" i="5"/>
  <c r="R2114" i="5"/>
  <c r="G847" i="5"/>
  <c r="R847" i="5"/>
  <c r="F847" i="5"/>
  <c r="R1629" i="5"/>
  <c r="S2366" i="5"/>
  <c r="S2216" i="5"/>
  <c r="S2006" i="5"/>
  <c r="S1955" i="5"/>
  <c r="G2018" i="5"/>
  <c r="S1121" i="5"/>
  <c r="F1629" i="5"/>
  <c r="I2181" i="5"/>
  <c r="S2334" i="5"/>
  <c r="S2342" i="5"/>
  <c r="S2237" i="5"/>
  <c r="S2013" i="5"/>
  <c r="S1925" i="5"/>
  <c r="S1891" i="5"/>
  <c r="G957" i="5"/>
  <c r="J1629" i="5"/>
  <c r="S2244" i="5"/>
  <c r="S2358" i="5"/>
  <c r="S2304" i="5"/>
  <c r="F2181" i="5"/>
  <c r="S2187" i="5"/>
  <c r="S2038" i="5"/>
  <c r="S1779" i="5"/>
  <c r="S1931" i="5"/>
  <c r="R957" i="5"/>
  <c r="S1151" i="5"/>
  <c r="H1543" i="5"/>
  <c r="S2268" i="5"/>
  <c r="S1969" i="5"/>
  <c r="R1543" i="5"/>
  <c r="S2260" i="5"/>
  <c r="S2052" i="5"/>
  <c r="S1909" i="5"/>
  <c r="S1897" i="5"/>
  <c r="F1543" i="5"/>
  <c r="S1950" i="5"/>
  <c r="S1980" i="5"/>
  <c r="F1271" i="5"/>
  <c r="R284" i="5"/>
  <c r="I819" i="5"/>
  <c r="J656" i="5"/>
  <c r="R2439" i="5"/>
  <c r="F1990" i="5"/>
  <c r="I877" i="5"/>
  <c r="H877" i="5"/>
  <c r="S328" i="5"/>
  <c r="S342" i="5"/>
  <c r="J695" i="5"/>
  <c r="G695" i="5"/>
  <c r="S880" i="5"/>
  <c r="S899" i="5"/>
  <c r="S932" i="5"/>
  <c r="S951" i="5"/>
  <c r="S964" i="5"/>
  <c r="H970" i="5"/>
  <c r="I970" i="5"/>
  <c r="S1022" i="5"/>
  <c r="S1028" i="5"/>
  <c r="H1095" i="5"/>
  <c r="G1095" i="5"/>
  <c r="S1116" i="5"/>
  <c r="S1127" i="5"/>
  <c r="S1137" i="5"/>
  <c r="S1182" i="5"/>
  <c r="S1189" i="5"/>
  <c r="S1203" i="5"/>
  <c r="F1231" i="5"/>
  <c r="R1231" i="5"/>
  <c r="S1239" i="5"/>
  <c r="S1253" i="5"/>
  <c r="S1260" i="5"/>
  <c r="S1272" i="5"/>
  <c r="H1319" i="5"/>
  <c r="F1319" i="5"/>
  <c r="R1319" i="5"/>
  <c r="G1319" i="5"/>
  <c r="S1331" i="5"/>
  <c r="S1337" i="5"/>
  <c r="S1343" i="5"/>
  <c r="S1348" i="5"/>
  <c r="F1366" i="5"/>
  <c r="J1366" i="5"/>
  <c r="R1366" i="5"/>
  <c r="R1391" i="5"/>
  <c r="J1391" i="5"/>
  <c r="S1413" i="5"/>
  <c r="S1528" i="5"/>
  <c r="H1534" i="5"/>
  <c r="R1534" i="5"/>
  <c r="S1592" i="5"/>
  <c r="F1598" i="5"/>
  <c r="R1598" i="5"/>
  <c r="H1598" i="5"/>
  <c r="I1598" i="5"/>
  <c r="I1630" i="5"/>
  <c r="S1688" i="5"/>
  <c r="S1707" i="5"/>
  <c r="S1719" i="5"/>
  <c r="S1724" i="5"/>
  <c r="S1729" i="5"/>
  <c r="S1739" i="5"/>
  <c r="S1751" i="5"/>
  <c r="S1757" i="5"/>
  <c r="S1768" i="5"/>
  <c r="S1780" i="5"/>
  <c r="S1791" i="5"/>
  <c r="I1797" i="5"/>
  <c r="J1797" i="5"/>
  <c r="R1797" i="5"/>
  <c r="F1797" i="5"/>
  <c r="S1803" i="5"/>
  <c r="I1837" i="5"/>
  <c r="G1837" i="5"/>
  <c r="I1855" i="5"/>
  <c r="J1855" i="5"/>
  <c r="I1861" i="5"/>
  <c r="H1861" i="5"/>
  <c r="R1861" i="5"/>
  <c r="F1861" i="5"/>
  <c r="G1861" i="5"/>
  <c r="S1944" i="5"/>
  <c r="S2000" i="5"/>
  <c r="S2019" i="5"/>
  <c r="S2110" i="5"/>
  <c r="S2123" i="5"/>
  <c r="S2135" i="5"/>
  <c r="S2142" i="5"/>
  <c r="S2148" i="5"/>
  <c r="S2196" i="5"/>
  <c r="S2204" i="5"/>
  <c r="S2217" i="5"/>
  <c r="S2261" i="5"/>
  <c r="S2399" i="5"/>
  <c r="S2415" i="5"/>
  <c r="S2463" i="5"/>
  <c r="S2471" i="5"/>
  <c r="S2487" i="5"/>
  <c r="H1531" i="5"/>
  <c r="I2487" i="5"/>
  <c r="G1483" i="5"/>
  <c r="I1371" i="5"/>
  <c r="R2175" i="5"/>
  <c r="I440" i="5"/>
  <c r="I1579" i="5"/>
  <c r="F1118" i="5"/>
  <c r="H492" i="5"/>
  <c r="J1453" i="5"/>
  <c r="H819" i="5"/>
  <c r="R656" i="5"/>
  <c r="R195" i="5"/>
  <c r="F1053" i="5"/>
  <c r="G794" i="5"/>
  <c r="I794" i="5"/>
  <c r="H1118" i="5"/>
  <c r="J766" i="5"/>
  <c r="J1908" i="5"/>
  <c r="H1391" i="5"/>
  <c r="I1366" i="5"/>
  <c r="S1460" i="5"/>
  <c r="R2078" i="5"/>
  <c r="J2078" i="5"/>
  <c r="H2293" i="5"/>
  <c r="F2293" i="5"/>
  <c r="R2293" i="5"/>
  <c r="F1749" i="5"/>
  <c r="H1579" i="5"/>
  <c r="F1579" i="5"/>
  <c r="F1531" i="5"/>
  <c r="G2439" i="5"/>
  <c r="F440" i="5"/>
  <c r="J1118" i="5"/>
  <c r="I492" i="5"/>
  <c r="H404" i="5"/>
  <c r="R1453" i="5"/>
  <c r="J1221" i="5"/>
  <c r="F794" i="5"/>
  <c r="I2174" i="5"/>
  <c r="G2084" i="5"/>
  <c r="R1630" i="5"/>
  <c r="S1624" i="5"/>
  <c r="G2325" i="5"/>
  <c r="R2325" i="5"/>
  <c r="F2325" i="5"/>
  <c r="I2325" i="5"/>
  <c r="H2325" i="5"/>
  <c r="J2325" i="5"/>
  <c r="G1990" i="5"/>
  <c r="H1990" i="5"/>
  <c r="R1990" i="5"/>
  <c r="H2487" i="5"/>
  <c r="G1579" i="5"/>
  <c r="I2439" i="5"/>
  <c r="R540" i="5"/>
  <c r="F1483" i="5"/>
  <c r="G440" i="5"/>
  <c r="G1053" i="5"/>
  <c r="G492" i="5"/>
  <c r="I1011" i="5"/>
  <c r="H1221" i="5"/>
  <c r="R794" i="5"/>
  <c r="S1376" i="5"/>
  <c r="F2439" i="5"/>
  <c r="H540" i="5"/>
  <c r="J1483" i="5"/>
  <c r="J440" i="5"/>
  <c r="F492" i="5"/>
  <c r="H147" i="5"/>
  <c r="J2174" i="5"/>
  <c r="R766" i="5"/>
  <c r="G1783" i="5"/>
  <c r="F2375" i="5"/>
  <c r="I2299" i="5"/>
  <c r="G2299" i="5"/>
  <c r="H2299" i="5"/>
  <c r="J1531" i="5"/>
  <c r="R1531" i="5"/>
  <c r="I1483" i="5"/>
  <c r="H440" i="5"/>
  <c r="J540" i="5"/>
  <c r="H1053" i="5"/>
  <c r="I284" i="5"/>
  <c r="G284" i="5"/>
  <c r="R1879" i="5"/>
  <c r="I1453" i="5"/>
  <c r="H2174" i="5"/>
  <c r="G877" i="5"/>
  <c r="J2293" i="5"/>
  <c r="F766" i="5"/>
  <c r="I1510" i="5"/>
  <c r="F2157" i="5"/>
  <c r="H2157" i="5"/>
  <c r="G2157" i="5"/>
  <c r="G2175" i="5"/>
  <c r="G540" i="5"/>
  <c r="I1531" i="5"/>
  <c r="J1579" i="5"/>
  <c r="F2299" i="5"/>
  <c r="R440" i="5"/>
  <c r="I1879" i="5"/>
  <c r="H1453" i="5"/>
  <c r="F1221" i="5"/>
  <c r="I1990" i="5"/>
  <c r="G2293" i="5"/>
  <c r="R877" i="5"/>
  <c r="H1630" i="5"/>
  <c r="S1278" i="5"/>
  <c r="S1175" i="5"/>
  <c r="S944" i="5"/>
  <c r="S884" i="5"/>
  <c r="S942" i="5"/>
  <c r="S304" i="5"/>
  <c r="S565" i="5"/>
  <c r="S872" i="5"/>
  <c r="S878" i="5"/>
  <c r="S740" i="5"/>
  <c r="S825" i="5"/>
  <c r="S838" i="5"/>
  <c r="S909" i="5"/>
  <c r="S366" i="5"/>
  <c r="I2343" i="5"/>
  <c r="G742" i="5"/>
  <c r="J742" i="5"/>
  <c r="G710" i="5"/>
  <c r="H710" i="5"/>
  <c r="I710" i="5"/>
  <c r="G1063" i="5"/>
  <c r="F1063" i="5"/>
  <c r="J1021" i="5"/>
  <c r="I1021" i="5"/>
  <c r="G999" i="5"/>
  <c r="I999" i="5"/>
  <c r="J999" i="5"/>
  <c r="I2229" i="5"/>
  <c r="R1322" i="5"/>
  <c r="F1322" i="5"/>
  <c r="I1258" i="5"/>
  <c r="F1258" i="5"/>
  <c r="R1258" i="5"/>
  <c r="G1226" i="5"/>
  <c r="F1226" i="5"/>
  <c r="R1226" i="5"/>
  <c r="J902" i="5"/>
  <c r="H902" i="5"/>
  <c r="I902" i="5"/>
  <c r="H2343" i="5"/>
  <c r="R902" i="5"/>
  <c r="H2053" i="5"/>
  <c r="F2053" i="5"/>
  <c r="R2294" i="5"/>
  <c r="G2294" i="5"/>
  <c r="H2294" i="5"/>
  <c r="G2198" i="5"/>
  <c r="F2198" i="5"/>
  <c r="F902" i="5"/>
  <c r="R2343" i="5"/>
  <c r="G2343" i="5"/>
  <c r="J2343" i="5"/>
  <c r="G98" i="5"/>
  <c r="F477" i="5"/>
  <c r="I301" i="5"/>
  <c r="H722" i="5"/>
  <c r="H1474" i="5"/>
  <c r="H2182" i="5"/>
  <c r="G2174" i="5"/>
  <c r="I1775" i="5"/>
  <c r="J770" i="5"/>
  <c r="R1706" i="5"/>
  <c r="J1730" i="5"/>
  <c r="R1775" i="5"/>
  <c r="I2437" i="5"/>
  <c r="I1562" i="5"/>
  <c r="F1327" i="5"/>
  <c r="F1255" i="5"/>
  <c r="S1286" i="5"/>
  <c r="G1255" i="5"/>
  <c r="J1414" i="5"/>
  <c r="S1199" i="5"/>
  <c r="S1652" i="5"/>
  <c r="J1143" i="5"/>
  <c r="S1269" i="5"/>
  <c r="H709" i="5"/>
  <c r="J2150" i="5"/>
  <c r="H1191" i="5"/>
  <c r="J722" i="5"/>
  <c r="J1474" i="5"/>
  <c r="I2138" i="5"/>
  <c r="R2174" i="5"/>
  <c r="R770" i="5"/>
  <c r="F1831" i="5"/>
  <c r="F1730" i="5"/>
  <c r="I1450" i="5"/>
  <c r="G1143" i="5"/>
  <c r="R1030" i="5"/>
  <c r="G709" i="5"/>
  <c r="S1177" i="5"/>
  <c r="S532" i="5"/>
  <c r="G2150" i="5"/>
  <c r="F559" i="5"/>
  <c r="F2031" i="5"/>
  <c r="F1893" i="5"/>
  <c r="H2253" i="5"/>
  <c r="I1474" i="5"/>
  <c r="S1164" i="5"/>
  <c r="S2105" i="5"/>
  <c r="S464" i="5"/>
  <c r="S1383" i="5"/>
  <c r="R1143" i="5"/>
  <c r="H1030" i="5"/>
  <c r="I621" i="5"/>
  <c r="G1238" i="5"/>
  <c r="F1238" i="5"/>
  <c r="F2487" i="5"/>
  <c r="G2487" i="5"/>
  <c r="I2407" i="5"/>
  <c r="J2407" i="5"/>
  <c r="F2407" i="5"/>
  <c r="R2252" i="5"/>
  <c r="F2252" i="5"/>
  <c r="R2231" i="5"/>
  <c r="H2231" i="5"/>
  <c r="J2231" i="5"/>
  <c r="F2231" i="5"/>
  <c r="G2231" i="5"/>
  <c r="I2196" i="5"/>
  <c r="R2196" i="5"/>
  <c r="F2196" i="5"/>
  <c r="H2175" i="5"/>
  <c r="F2175" i="5"/>
  <c r="I2175" i="5"/>
  <c r="R2157" i="5"/>
  <c r="J2157" i="5"/>
  <c r="I2157" i="5"/>
  <c r="J2084" i="5"/>
  <c r="I2084" i="5"/>
  <c r="H2084" i="5"/>
  <c r="F2084" i="5"/>
  <c r="G1908" i="5"/>
  <c r="R1908" i="5"/>
  <c r="H1908" i="5"/>
  <c r="F1908" i="5"/>
  <c r="I1908" i="5"/>
  <c r="G1879" i="5"/>
  <c r="I1812" i="5"/>
  <c r="G1812" i="5"/>
  <c r="F1812" i="5"/>
  <c r="I1749" i="5"/>
  <c r="G1749" i="5"/>
  <c r="H1749" i="5"/>
  <c r="J1749" i="5"/>
  <c r="R1749" i="5"/>
  <c r="F1700" i="5"/>
  <c r="I1700" i="5"/>
  <c r="R1700" i="5"/>
  <c r="F1428" i="5"/>
  <c r="J1428" i="5"/>
  <c r="J1220" i="5"/>
  <c r="G1220" i="5"/>
  <c r="H1059" i="5"/>
  <c r="R1011" i="5"/>
  <c r="F1011" i="5"/>
  <c r="H963" i="5"/>
  <c r="R963" i="5"/>
  <c r="G819" i="5"/>
  <c r="J819" i="5"/>
  <c r="F819" i="5"/>
  <c r="G656" i="5"/>
  <c r="F656" i="5"/>
  <c r="H656" i="5"/>
  <c r="J492" i="5"/>
  <c r="J404" i="5"/>
  <c r="G404" i="5"/>
  <c r="F284" i="5"/>
  <c r="H284" i="5"/>
  <c r="H195" i="5"/>
  <c r="G195" i="5"/>
  <c r="I195" i="5"/>
  <c r="F195" i="5"/>
  <c r="I147" i="5"/>
  <c r="F147" i="5"/>
  <c r="R147" i="5"/>
  <c r="G147" i="5"/>
  <c r="J934" i="5"/>
  <c r="F934" i="5"/>
  <c r="I934" i="5"/>
  <c r="G934" i="5"/>
  <c r="R934" i="5"/>
  <c r="I2474" i="5"/>
  <c r="G2423" i="5"/>
  <c r="I2423" i="5"/>
  <c r="J2423" i="5"/>
  <c r="R2423" i="5"/>
  <c r="F2423" i="5"/>
  <c r="I2366" i="5"/>
  <c r="G2366" i="5"/>
  <c r="F2366" i="5"/>
  <c r="R2366" i="5"/>
  <c r="I2471" i="5"/>
  <c r="J2471" i="5"/>
  <c r="F2471" i="5"/>
  <c r="H2471" i="5"/>
  <c r="I2389" i="5"/>
  <c r="J2389" i="5"/>
  <c r="F2389" i="5"/>
  <c r="G2389" i="5"/>
  <c r="F2364" i="5"/>
  <c r="I2364" i="5"/>
  <c r="I2204" i="5"/>
  <c r="R2204" i="5"/>
  <c r="F2204" i="5"/>
  <c r="G2204" i="5"/>
  <c r="H2204" i="5"/>
  <c r="I2172" i="5"/>
  <c r="H2172" i="5"/>
  <c r="J2172" i="5"/>
  <c r="R2172" i="5"/>
  <c r="G2172" i="5"/>
  <c r="H2132" i="5"/>
  <c r="F2132" i="5"/>
  <c r="R2101" i="5"/>
  <c r="F2101" i="5"/>
  <c r="H2101" i="5"/>
  <c r="G1980" i="5"/>
  <c r="I1980" i="5"/>
  <c r="R1980" i="5"/>
  <c r="J1980" i="5"/>
  <c r="R1051" i="5"/>
  <c r="G1051" i="5"/>
  <c r="G1003" i="5"/>
  <c r="G939" i="5"/>
  <c r="I939" i="5"/>
  <c r="R939" i="5"/>
  <c r="G756" i="5"/>
  <c r="J756" i="5"/>
  <c r="R756" i="5"/>
  <c r="H588" i="5"/>
  <c r="G588" i="5"/>
  <c r="F588" i="5"/>
  <c r="R588" i="5"/>
  <c r="I531" i="5"/>
  <c r="R531" i="5"/>
  <c r="J531" i="5"/>
  <c r="I355" i="5"/>
  <c r="F355" i="5"/>
  <c r="G355" i="5"/>
  <c r="R355" i="5"/>
  <c r="H243" i="5"/>
  <c r="I243" i="5"/>
  <c r="F243" i="5"/>
  <c r="G243" i="5"/>
  <c r="F2090" i="5"/>
  <c r="J2090" i="5"/>
  <c r="S2134" i="5"/>
  <c r="J1615" i="5"/>
  <c r="I1615" i="5"/>
  <c r="F1573" i="5"/>
  <c r="H1573" i="5"/>
  <c r="H1551" i="5"/>
  <c r="F1525" i="5"/>
  <c r="H1342" i="5"/>
  <c r="I1342" i="5"/>
  <c r="F1310" i="5"/>
  <c r="I1214" i="5"/>
  <c r="J1214" i="5"/>
  <c r="R1807" i="5"/>
  <c r="H782" i="5"/>
  <c r="R782" i="5"/>
  <c r="I1706" i="5"/>
  <c r="S1360" i="5"/>
  <c r="S1452" i="5"/>
  <c r="J1871" i="5"/>
  <c r="F1871" i="5"/>
  <c r="G1871" i="5"/>
  <c r="R2018" i="5"/>
  <c r="H2018" i="5"/>
  <c r="J2018" i="5"/>
  <c r="S2065" i="5"/>
  <c r="S2089" i="5"/>
  <c r="R2181" i="5"/>
  <c r="S2319" i="5"/>
  <c r="S2327" i="5"/>
  <c r="S1297" i="5"/>
  <c r="I122" i="5"/>
  <c r="G122" i="5"/>
  <c r="F154" i="5"/>
  <c r="I154" i="5"/>
  <c r="S288" i="5"/>
  <c r="S336" i="5"/>
  <c r="S350" i="5"/>
  <c r="S456" i="5"/>
  <c r="J719" i="5"/>
  <c r="G719" i="5"/>
  <c r="R719" i="5"/>
  <c r="H719" i="5"/>
  <c r="S731" i="5"/>
  <c r="S749" i="5"/>
  <c r="S767" i="5"/>
  <c r="R781" i="5"/>
  <c r="H781" i="5"/>
  <c r="J781" i="5"/>
  <c r="F781" i="5"/>
  <c r="I781" i="5"/>
  <c r="S808" i="5"/>
  <c r="S822" i="5"/>
  <c r="S829" i="5"/>
  <c r="S856" i="5"/>
  <c r="S862" i="5"/>
  <c r="S869" i="5"/>
  <c r="S894" i="5"/>
  <c r="S900" i="5"/>
  <c r="S906" i="5"/>
  <c r="F938" i="5"/>
  <c r="H938" i="5"/>
  <c r="R938" i="5"/>
  <c r="S1035" i="5"/>
  <c r="S1080" i="5"/>
  <c r="J1090" i="5"/>
  <c r="R1090" i="5"/>
  <c r="F1090" i="5"/>
  <c r="I1090" i="5"/>
  <c r="H1090" i="5"/>
  <c r="I1106" i="5"/>
  <c r="I1111" i="5"/>
  <c r="F1111" i="5"/>
  <c r="R1111" i="5"/>
  <c r="H1111" i="5"/>
  <c r="G1111" i="5"/>
  <c r="I1127" i="5"/>
  <c r="J1127" i="5"/>
  <c r="F1127" i="5"/>
  <c r="G1142" i="5"/>
  <c r="I1142" i="5"/>
  <c r="S1152" i="5"/>
  <c r="S1225" i="5"/>
  <c r="F1239" i="5"/>
  <c r="R1239" i="5"/>
  <c r="S1247" i="5"/>
  <c r="S1261" i="5"/>
  <c r="S1273" i="5"/>
  <c r="S1279" i="5"/>
  <c r="S1285" i="5"/>
  <c r="S1309" i="5"/>
  <c r="S1355" i="5"/>
  <c r="S1372" i="5"/>
  <c r="S1377" i="5"/>
  <c r="F1413" i="5"/>
  <c r="R1413" i="5"/>
  <c r="J1413" i="5"/>
  <c r="H1413" i="5"/>
  <c r="I1413" i="5"/>
  <c r="S1425" i="5"/>
  <c r="S1432" i="5"/>
  <c r="S1461" i="5"/>
  <c r="S1476" i="5"/>
  <c r="S1484" i="5"/>
  <c r="S1508" i="5"/>
  <c r="S1529" i="5"/>
  <c r="S1548" i="5"/>
  <c r="S1561" i="5"/>
  <c r="S1580" i="5"/>
  <c r="J1586" i="5"/>
  <c r="F1586" i="5"/>
  <c r="S1593" i="5"/>
  <c r="S1599" i="5"/>
  <c r="S1625" i="5"/>
  <c r="S1644" i="5"/>
  <c r="J1682" i="5"/>
  <c r="I1682" i="5"/>
  <c r="S1920" i="5"/>
  <c r="S1976" i="5"/>
  <c r="H1994" i="5"/>
  <c r="J1994" i="5"/>
  <c r="S2008" i="5"/>
  <c r="J2159" i="5"/>
  <c r="F2026" i="5"/>
  <c r="F1706" i="5"/>
  <c r="S1572" i="5"/>
  <c r="S1197" i="5"/>
  <c r="G1090" i="5"/>
  <c r="I938" i="5"/>
  <c r="J1706" i="5"/>
  <c r="G154" i="5"/>
  <c r="I719"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1" i="5"/>
  <c r="F61" i="5"/>
  <c r="I61" i="5"/>
  <c r="A24" i="2"/>
  <c r="A5" i="2"/>
  <c r="R519" i="5"/>
  <c r="H730" i="5"/>
  <c r="H181" i="5"/>
  <c r="I35" i="5"/>
  <c r="J911" i="5"/>
  <c r="R223" i="5"/>
  <c r="R1527" i="5"/>
  <c r="J1591" i="5"/>
  <c r="H1202" i="5"/>
  <c r="J1298" i="5"/>
  <c r="R2191" i="5"/>
  <c r="I2414" i="5"/>
  <c r="I823" i="5"/>
  <c r="H975" i="5"/>
  <c r="R2335" i="5"/>
  <c r="H1244" i="5"/>
  <c r="H519" i="5"/>
  <c r="R911" i="5"/>
  <c r="I1039" i="5"/>
  <c r="F19" i="5"/>
  <c r="I117" i="5"/>
  <c r="R181" i="5"/>
  <c r="F1039" i="5"/>
  <c r="F1549" i="5"/>
  <c r="I159" i="5"/>
  <c r="F223" i="5"/>
  <c r="F1527" i="5"/>
  <c r="I1330" i="5"/>
  <c r="J2335" i="5"/>
  <c r="R1475" i="5"/>
  <c r="H463" i="5"/>
  <c r="J599" i="5"/>
  <c r="J1527" i="5"/>
  <c r="I1527" i="5"/>
  <c r="H2307" i="5"/>
  <c r="F1475" i="5"/>
  <c r="H2414" i="5"/>
  <c r="J730" i="5"/>
  <c r="R1039" i="5"/>
  <c r="H399" i="5"/>
  <c r="G519" i="5"/>
  <c r="F181" i="5"/>
  <c r="J1039" i="5"/>
  <c r="J1549" i="5"/>
  <c r="I19" i="5"/>
  <c r="G35" i="5"/>
  <c r="F1679" i="5"/>
  <c r="R2420" i="5"/>
  <c r="I2303" i="5"/>
  <c r="R399" i="5"/>
  <c r="F399" i="5"/>
  <c r="I1475" i="5"/>
  <c r="F519" i="5"/>
  <c r="I975" i="5"/>
  <c r="J1475" i="5"/>
  <c r="H223" i="5"/>
  <c r="H35" i="5"/>
  <c r="H117" i="5"/>
  <c r="H1679" i="5"/>
  <c r="H159" i="5"/>
  <c r="R463" i="5"/>
  <c r="G19" i="5"/>
  <c r="R35" i="5"/>
  <c r="J997" i="5"/>
  <c r="J1679" i="5"/>
  <c r="R1679" i="5"/>
  <c r="H599" i="5"/>
  <c r="I2420" i="5"/>
  <c r="F2303" i="5"/>
  <c r="R1234" i="5"/>
  <c r="I1244" i="5"/>
  <c r="F997" i="5"/>
  <c r="G997" i="5"/>
  <c r="R117" i="5"/>
  <c r="I181" i="5"/>
  <c r="J519" i="5"/>
  <c r="H911" i="5"/>
  <c r="F975" i="5"/>
  <c r="I1549" i="5"/>
  <c r="R159" i="5"/>
  <c r="I223" i="5"/>
  <c r="J399" i="5"/>
  <c r="I1423" i="5"/>
  <c r="H19" i="5"/>
  <c r="F35" i="5"/>
  <c r="H997" i="5"/>
  <c r="F117" i="5"/>
  <c r="H1549" i="5"/>
  <c r="F159" i="5"/>
  <c r="R997" i="5"/>
  <c r="R1426" i="5"/>
  <c r="H1426" i="5"/>
  <c r="I1426" i="5"/>
  <c r="J418" i="5"/>
  <c r="H418" i="5"/>
  <c r="F418" i="5"/>
  <c r="R418" i="5"/>
  <c r="I418" i="5"/>
  <c r="G418" i="5"/>
  <c r="F334" i="5"/>
  <c r="G1261" i="5"/>
  <c r="H1261" i="5"/>
  <c r="J1261" i="5"/>
  <c r="F1261" i="5"/>
  <c r="I1261" i="5"/>
  <c r="R1261" i="5"/>
  <c r="G526" i="5"/>
  <c r="I526" i="5"/>
  <c r="J526" i="5"/>
  <c r="R526" i="5"/>
  <c r="R1357" i="5"/>
  <c r="I1357" i="5"/>
  <c r="J1357" i="5"/>
  <c r="F1357" i="5"/>
  <c r="G1357" i="5"/>
  <c r="H1357" i="5"/>
  <c r="H853" i="5"/>
  <c r="R853" i="5"/>
  <c r="J853" i="5"/>
  <c r="F853" i="5"/>
  <c r="G853" i="5"/>
  <c r="I853" i="5"/>
  <c r="I1102" i="5"/>
  <c r="H1102" i="5"/>
  <c r="J1102" i="5"/>
  <c r="F1102" i="5"/>
  <c r="R1102" i="5"/>
  <c r="I842" i="5"/>
  <c r="G655" i="5"/>
  <c r="H655" i="5"/>
  <c r="J655" i="5"/>
  <c r="I158" i="5"/>
  <c r="F158" i="5"/>
  <c r="R158" i="5"/>
  <c r="J466" i="5"/>
  <c r="I962" i="5"/>
  <c r="R962" i="5"/>
  <c r="J962" i="5"/>
  <c r="H1341" i="5"/>
  <c r="I1341" i="5"/>
  <c r="H2494" i="5"/>
  <c r="F2494" i="5"/>
  <c r="F2306" i="5"/>
  <c r="G2306" i="5"/>
  <c r="G2479" i="5"/>
  <c r="R2479" i="5"/>
  <c r="J2307" i="5"/>
  <c r="F2095" i="5"/>
  <c r="I2095" i="5"/>
  <c r="G1927" i="5"/>
  <c r="J1595" i="5"/>
  <c r="G1595" i="5"/>
  <c r="F1027" i="5"/>
  <c r="I1027" i="5"/>
  <c r="J987" i="5"/>
  <c r="I987" i="5"/>
  <c r="R987" i="5"/>
  <c r="H987" i="5"/>
  <c r="G668" i="5"/>
  <c r="F619" i="5"/>
  <c r="H619" i="5"/>
  <c r="G459" i="5"/>
  <c r="R459" i="5"/>
  <c r="R379" i="5"/>
  <c r="G339" i="5"/>
  <c r="H339" i="5"/>
  <c r="I260" i="5"/>
  <c r="F260" i="5"/>
  <c r="G107" i="5"/>
  <c r="R107" i="5"/>
  <c r="H466" i="5"/>
  <c r="J1701" i="5"/>
  <c r="G1701" i="5"/>
  <c r="H1701" i="5"/>
  <c r="J1294" i="5"/>
  <c r="F1294" i="5"/>
  <c r="R1294" i="5"/>
  <c r="I1294" i="5"/>
  <c r="J1262" i="5"/>
  <c r="H1262" i="5"/>
  <c r="F1262" i="5"/>
  <c r="R1262" i="5"/>
  <c r="J1198" i="5"/>
  <c r="R1198" i="5"/>
  <c r="F1198" i="5"/>
  <c r="H1198" i="5"/>
  <c r="G1198" i="5"/>
  <c r="R1057" i="5"/>
  <c r="J973" i="5"/>
  <c r="G973" i="5"/>
  <c r="G895" i="5"/>
  <c r="H895" i="5"/>
  <c r="I895" i="5"/>
  <c r="J895" i="5"/>
  <c r="R895" i="5"/>
  <c r="G511" i="5"/>
  <c r="F511" i="5"/>
  <c r="R511" i="5"/>
  <c r="H511" i="5"/>
  <c r="R391" i="5"/>
  <c r="H391" i="5"/>
  <c r="I391" i="5"/>
  <c r="R327" i="5"/>
  <c r="H327" i="5"/>
  <c r="I327" i="5"/>
  <c r="F327" i="5"/>
  <c r="G327" i="5"/>
  <c r="G263" i="5"/>
  <c r="F493" i="5"/>
  <c r="H493" i="5"/>
  <c r="G493" i="5"/>
  <c r="I493" i="5"/>
  <c r="R493" i="5"/>
  <c r="G871" i="5"/>
  <c r="J871" i="5"/>
  <c r="F871" i="5"/>
  <c r="R871" i="5"/>
  <c r="I871" i="5"/>
  <c r="G758" i="5"/>
  <c r="J758" i="5"/>
  <c r="R758" i="5"/>
  <c r="I758" i="5"/>
  <c r="H758" i="5"/>
  <c r="F758" i="5"/>
  <c r="I694" i="5"/>
  <c r="F694" i="5"/>
  <c r="G694" i="5"/>
  <c r="R694" i="5"/>
  <c r="G199" i="5"/>
  <c r="I199" i="5"/>
  <c r="F199" i="5"/>
  <c r="R199" i="5"/>
  <c r="H199" i="5"/>
  <c r="R157" i="5"/>
  <c r="G135" i="5"/>
  <c r="H135" i="5"/>
  <c r="I135" i="5"/>
  <c r="R135" i="5"/>
  <c r="G59" i="5"/>
  <c r="F526" i="5"/>
  <c r="F1675" i="5"/>
  <c r="H1675" i="5"/>
  <c r="G1675" i="5"/>
  <c r="J1675" i="5"/>
  <c r="F1647" i="5"/>
  <c r="G1605" i="5"/>
  <c r="F1605" i="5"/>
  <c r="H1605" i="5"/>
  <c r="R1605" i="5"/>
  <c r="F1583" i="5"/>
  <c r="H1583" i="5"/>
  <c r="J1583" i="5"/>
  <c r="G1519" i="5"/>
  <c r="J1519" i="5"/>
  <c r="I1519" i="5"/>
  <c r="H1519" i="5"/>
  <c r="G1507" i="5"/>
  <c r="F1507" i="5"/>
  <c r="F1455" i="5"/>
  <c r="H526" i="5"/>
  <c r="I2383" i="5"/>
  <c r="J2383" i="5"/>
  <c r="F2383" i="5"/>
  <c r="J2319" i="5"/>
  <c r="H2319" i="5"/>
  <c r="R2319" i="5"/>
  <c r="G1102" i="5"/>
  <c r="G2246" i="5"/>
  <c r="H2246" i="5"/>
  <c r="R2246" i="5"/>
  <c r="F2246" i="5"/>
  <c r="I2246" i="5"/>
  <c r="I2135" i="5"/>
  <c r="R2135" i="5"/>
  <c r="F2135" i="5"/>
  <c r="I1846" i="5"/>
  <c r="G1846" i="5"/>
  <c r="R1478" i="5"/>
  <c r="G1478" i="5"/>
  <c r="I1478" i="5"/>
  <c r="R1838" i="5"/>
  <c r="F1838" i="5"/>
  <c r="G1959" i="5"/>
  <c r="F1959" i="5"/>
  <c r="R1959" i="5"/>
  <c r="I1959" i="5"/>
  <c r="H1959" i="5"/>
  <c r="J1426" i="5"/>
  <c r="F1426" i="5"/>
  <c r="R1094" i="5"/>
  <c r="I1094" i="5"/>
  <c r="G1094" i="5"/>
  <c r="J1094" i="5"/>
  <c r="G34" i="5"/>
  <c r="R34" i="5"/>
  <c r="H34" i="5"/>
  <c r="G106" i="5"/>
  <c r="F106" i="5"/>
  <c r="H106" i="5"/>
  <c r="G170" i="5"/>
  <c r="H170" i="5"/>
  <c r="F170" i="5"/>
  <c r="R622" i="5"/>
  <c r="F622" i="5"/>
  <c r="H622" i="5"/>
  <c r="J687" i="5"/>
  <c r="H687" i="5"/>
  <c r="I687" i="5"/>
  <c r="F687" i="5"/>
  <c r="G693" i="5"/>
  <c r="R693" i="5"/>
  <c r="H693" i="5"/>
  <c r="I693" i="5"/>
  <c r="G751" i="5"/>
  <c r="R751" i="5"/>
  <c r="H751" i="5"/>
  <c r="I751" i="5"/>
  <c r="H890" i="5"/>
  <c r="J890" i="5"/>
  <c r="G890" i="5"/>
  <c r="I890" i="5"/>
  <c r="R890" i="5"/>
  <c r="F974" i="5"/>
  <c r="J974" i="5"/>
  <c r="G974" i="5"/>
  <c r="H974" i="5"/>
  <c r="I974" i="5"/>
  <c r="I1006" i="5"/>
  <c r="R1006" i="5"/>
  <c r="J1119" i="5"/>
  <c r="F1119" i="5"/>
  <c r="R1119" i="5"/>
  <c r="G1119" i="5"/>
  <c r="H1119" i="5"/>
  <c r="I1154" i="5"/>
  <c r="G1154" i="5"/>
  <c r="R1154" i="5"/>
  <c r="F1159" i="5"/>
  <c r="R1159" i="5"/>
  <c r="H1159" i="5"/>
  <c r="G1159" i="5"/>
  <c r="I1159" i="5"/>
  <c r="F1165" i="5"/>
  <c r="J1165" i="5"/>
  <c r="G1165" i="5"/>
  <c r="H1165" i="5"/>
  <c r="J1207" i="5"/>
  <c r="H1207" i="5"/>
  <c r="F1207" i="5"/>
  <c r="G1207" i="5"/>
  <c r="R1207" i="5"/>
  <c r="H1311" i="5"/>
  <c r="J1311" i="5"/>
  <c r="F1394" i="5"/>
  <c r="G1394" i="5"/>
  <c r="G1415" i="5"/>
  <c r="F1415" i="5"/>
  <c r="R1538" i="5"/>
  <c r="H1538" i="5"/>
  <c r="G1538" i="5"/>
  <c r="I1538" i="5"/>
  <c r="F1538" i="5"/>
  <c r="J1570" i="5"/>
  <c r="H1570" i="5"/>
  <c r="I1570" i="5"/>
  <c r="R1570" i="5"/>
  <c r="R1634" i="5"/>
  <c r="H1634" i="5"/>
  <c r="I1634" i="5"/>
  <c r="F1711" i="5"/>
  <c r="J1711" i="5"/>
  <c r="F1754" i="5"/>
  <c r="F1813" i="5"/>
  <c r="G1813" i="5"/>
  <c r="I1813" i="5"/>
  <c r="R1813" i="5"/>
  <c r="G340" i="5"/>
  <c r="H322" i="5"/>
  <c r="G322" i="5"/>
  <c r="F322" i="5"/>
  <c r="R322" i="5"/>
  <c r="R374" i="5"/>
  <c r="F374" i="5"/>
  <c r="H374" i="5"/>
  <c r="I374" i="5"/>
  <c r="I1791" i="5"/>
  <c r="J1791" i="5"/>
  <c r="F1791" i="5"/>
  <c r="J1162" i="5"/>
  <c r="F1162" i="5"/>
  <c r="J842" i="5"/>
  <c r="G842" i="5"/>
  <c r="R842" i="5"/>
  <c r="G1162" i="5"/>
  <c r="I1162" i="5"/>
  <c r="H842" i="5"/>
  <c r="H381" i="5"/>
  <c r="J1485" i="5"/>
  <c r="G1485" i="5"/>
  <c r="R799" i="5"/>
  <c r="J799" i="5"/>
  <c r="G151" i="5"/>
  <c r="F151" i="5"/>
  <c r="R151" i="5"/>
  <c r="H151" i="5"/>
  <c r="I151" i="5"/>
  <c r="G109" i="5"/>
  <c r="H109" i="5"/>
  <c r="I109" i="5"/>
  <c r="F109" i="5"/>
  <c r="G87" i="5"/>
  <c r="F87" i="5"/>
  <c r="R87" i="5"/>
  <c r="H87" i="5"/>
  <c r="G45" i="5"/>
  <c r="I45" i="5"/>
  <c r="F45" i="5"/>
  <c r="R45" i="5"/>
  <c r="H45" i="5"/>
  <c r="H1846" i="5"/>
  <c r="G374" i="5"/>
  <c r="H1687" i="5"/>
  <c r="I1687" i="5"/>
  <c r="J1687" i="5"/>
  <c r="F1687" i="5"/>
  <c r="I1671" i="5"/>
  <c r="J1671" i="5"/>
  <c r="R1671" i="5"/>
  <c r="R615" i="5"/>
  <c r="F615" i="5"/>
  <c r="J575" i="5"/>
  <c r="F575" i="5"/>
  <c r="I575" i="5"/>
  <c r="J609" i="5"/>
  <c r="R487" i="5"/>
  <c r="F487" i="5"/>
  <c r="R367" i="5"/>
  <c r="H367" i="5"/>
  <c r="I367" i="5"/>
  <c r="F367" i="5"/>
  <c r="G367" i="5"/>
  <c r="H303" i="5"/>
  <c r="R303" i="5"/>
  <c r="I303" i="5"/>
  <c r="G303" i="5"/>
  <c r="F303" i="5"/>
  <c r="F239" i="5"/>
  <c r="G239" i="5"/>
  <c r="R239" i="5"/>
  <c r="H239" i="5"/>
  <c r="I239" i="5"/>
  <c r="H1162"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39" i="5"/>
  <c r="G1439" i="5"/>
  <c r="R1439" i="5"/>
  <c r="G1250" i="5"/>
  <c r="J1250" i="5"/>
  <c r="J1186" i="5"/>
  <c r="I1186" i="5"/>
  <c r="R1186" i="5"/>
  <c r="G1186" i="5"/>
  <c r="F1186" i="5"/>
  <c r="H1186" i="5"/>
  <c r="F842" i="5"/>
  <c r="G687" i="5"/>
  <c r="G1047" i="5"/>
  <c r="R1047" i="5"/>
  <c r="H1047" i="5"/>
  <c r="I1047" i="5"/>
  <c r="R1005" i="5"/>
  <c r="G983" i="5"/>
  <c r="J983" i="5"/>
  <c r="F983" i="5"/>
  <c r="R983" i="5"/>
  <c r="H983" i="5"/>
  <c r="H1006" i="5"/>
  <c r="G1437" i="5"/>
  <c r="F1437" i="5"/>
  <c r="H1437" i="5"/>
  <c r="J823" i="5"/>
  <c r="F823" i="5"/>
  <c r="R823" i="5"/>
  <c r="I730" i="5"/>
  <c r="F730" i="5"/>
  <c r="R730" i="5"/>
  <c r="R698" i="5"/>
  <c r="I698" i="5"/>
  <c r="F698" i="5"/>
  <c r="H698" i="5"/>
  <c r="G698" i="5"/>
  <c r="J470" i="5"/>
  <c r="R470" i="5"/>
  <c r="F470" i="5"/>
  <c r="H470" i="5"/>
  <c r="I655" i="5"/>
  <c r="R664" i="5"/>
  <c r="J619" i="5"/>
  <c r="R1595" i="5"/>
  <c r="R716" i="5"/>
  <c r="G260" i="5"/>
  <c r="G1027" i="5"/>
  <c r="J668" i="5"/>
  <c r="H459" i="5"/>
  <c r="I339" i="5"/>
  <c r="H107" i="5"/>
  <c r="H2306" i="5"/>
  <c r="G2090" i="5"/>
  <c r="R1406" i="5"/>
  <c r="J1406" i="5"/>
  <c r="R789" i="5"/>
  <c r="I789" i="5"/>
  <c r="F789" i="5"/>
  <c r="G789" i="5"/>
  <c r="F274" i="5"/>
  <c r="H274" i="5"/>
  <c r="I274" i="5"/>
  <c r="H892" i="5"/>
  <c r="G530" i="5"/>
  <c r="I530" i="5"/>
  <c r="G242" i="5"/>
  <c r="I242" i="5"/>
  <c r="S1902" i="5"/>
  <c r="S1913" i="5"/>
  <c r="S1924" i="5"/>
  <c r="S1937" i="5"/>
  <c r="R1954" i="5"/>
  <c r="I1954" i="5"/>
  <c r="H1954" i="5"/>
  <c r="J1954" i="5"/>
  <c r="F1954" i="5"/>
  <c r="G1954" i="5"/>
  <c r="S1961" i="5"/>
  <c r="S1979" i="5"/>
  <c r="S1993" i="5"/>
  <c r="S2005" i="5"/>
  <c r="S2044" i="5"/>
  <c r="S2108" i="5"/>
  <c r="S2140" i="5"/>
  <c r="S2152" i="5"/>
  <c r="S2166" i="5"/>
  <c r="I2206" i="5"/>
  <c r="F2206" i="5"/>
  <c r="R2206" i="5"/>
  <c r="G2206" i="5"/>
  <c r="H2206" i="5"/>
  <c r="S2249" i="5"/>
  <c r="S2257" i="5"/>
  <c r="S2272" i="5"/>
  <c r="S2279" i="5"/>
  <c r="S2294" i="5"/>
  <c r="S2363" i="5"/>
  <c r="S2379" i="5"/>
  <c r="S2427" i="5"/>
  <c r="J2397" i="5"/>
  <c r="F2397" i="5"/>
  <c r="I2397" i="5"/>
  <c r="R2287" i="5"/>
  <c r="H2287" i="5"/>
  <c r="J2287" i="5"/>
  <c r="F2287" i="5"/>
  <c r="I2287" i="5"/>
  <c r="J2167" i="5"/>
  <c r="R1885" i="5"/>
  <c r="F1885" i="5"/>
  <c r="G1885" i="5"/>
  <c r="I1885" i="5"/>
  <c r="J1885" i="5"/>
  <c r="I1643" i="5"/>
  <c r="R2307" i="5"/>
  <c r="H2479" i="5"/>
  <c r="H260" i="5"/>
  <c r="I668" i="5"/>
  <c r="R339" i="5"/>
  <c r="H1027" i="5"/>
  <c r="F107" i="5"/>
  <c r="H59" i="5"/>
  <c r="F530" i="5"/>
  <c r="G1406" i="5"/>
  <c r="H2090" i="5"/>
  <c r="S780" i="5"/>
  <c r="I982" i="5"/>
  <c r="R1046" i="5"/>
  <c r="H1046" i="5"/>
  <c r="S1085" i="5"/>
  <c r="S1100" i="5"/>
  <c r="R1141" i="5"/>
  <c r="F1141" i="5"/>
  <c r="G1141" i="5"/>
  <c r="I1141" i="5"/>
  <c r="S1167" i="5"/>
  <c r="S1174" i="5"/>
  <c r="S1181" i="5"/>
  <c r="S1195" i="5"/>
  <c r="S1209" i="5"/>
  <c r="S1245" i="5"/>
  <c r="S1259" i="5"/>
  <c r="S1283" i="5"/>
  <c r="F1295" i="5"/>
  <c r="R1295" i="5"/>
  <c r="S1313" i="5"/>
  <c r="S1319" i="5"/>
  <c r="S1325" i="5"/>
  <c r="S1342" i="5"/>
  <c r="S1347" i="5"/>
  <c r="S1366" i="5"/>
  <c r="G1375" i="5"/>
  <c r="R1375" i="5"/>
  <c r="H1375" i="5"/>
  <c r="J1375" i="5"/>
  <c r="S1406" i="5"/>
  <c r="S1412" i="5"/>
  <c r="S1417" i="5"/>
  <c r="S1430" i="5"/>
  <c r="S1534" i="5"/>
  <c r="S1540" i="5"/>
  <c r="S1566" i="5"/>
  <c r="S1598" i="5"/>
  <c r="H1610" i="5"/>
  <c r="I1610" i="5"/>
  <c r="R1610" i="5"/>
  <c r="S1630" i="5"/>
  <c r="S1636" i="5"/>
  <c r="I1642" i="5"/>
  <c r="S1662" i="5"/>
  <c r="S1668" i="5"/>
  <c r="S1694" i="5"/>
  <c r="S1713" i="5"/>
  <c r="J1718" i="5"/>
  <c r="F1718" i="5"/>
  <c r="S1728" i="5"/>
  <c r="G1738" i="5"/>
  <c r="J1738" i="5"/>
  <c r="F1738" i="5"/>
  <c r="I1738" i="5"/>
  <c r="S1744" i="5"/>
  <c r="F1750" i="5"/>
  <c r="I1750" i="5"/>
  <c r="S1756" i="5"/>
  <c r="S1767" i="5"/>
  <c r="I1802" i="5"/>
  <c r="J1802" i="5"/>
  <c r="F1802" i="5"/>
  <c r="S1809" i="5"/>
  <c r="S1821" i="5"/>
  <c r="S1837" i="5"/>
  <c r="S1849" i="5"/>
  <c r="S1861" i="5"/>
  <c r="S1885" i="5"/>
  <c r="S1908" i="5"/>
  <c r="S1918" i="5"/>
  <c r="R1930" i="5"/>
  <c r="H1930" i="5"/>
  <c r="J1930" i="5"/>
  <c r="F1930" i="5"/>
  <c r="I1930" i="5"/>
  <c r="S1949" i="5"/>
  <c r="S1998" i="5"/>
  <c r="S2070" i="5"/>
  <c r="S2088" i="5"/>
  <c r="S2102" i="5"/>
  <c r="S2133" i="5"/>
  <c r="S2159" i="5"/>
  <c r="S2172" i="5"/>
  <c r="S2192" i="5"/>
  <c r="S2265" i="5"/>
  <c r="S2316" i="5"/>
  <c r="S2324" i="5"/>
  <c r="S2355" i="5"/>
  <c r="S2387" i="5"/>
  <c r="S2435" i="5"/>
  <c r="S2451" i="5"/>
  <c r="I2494" i="5"/>
  <c r="J2494" i="5"/>
  <c r="I2191" i="5"/>
  <c r="J2191" i="5"/>
  <c r="F2191" i="5"/>
  <c r="R2271" i="5"/>
  <c r="F2271" i="5"/>
  <c r="G2271" i="5"/>
  <c r="I2271" i="5"/>
  <c r="J2271" i="5"/>
  <c r="I2148" i="5"/>
  <c r="H2148" i="5"/>
  <c r="J2148" i="5"/>
  <c r="R2148" i="5"/>
  <c r="F2148" i="5"/>
  <c r="G2095" i="5"/>
  <c r="J2095" i="5"/>
  <c r="J2004" i="5"/>
  <c r="I2004" i="5"/>
  <c r="G2004" i="5"/>
  <c r="I1716" i="5"/>
  <c r="G1716" i="5"/>
  <c r="J1716" i="5"/>
  <c r="J1244" i="5"/>
  <c r="R1244" i="5"/>
  <c r="R1643" i="5"/>
  <c r="J515" i="5"/>
  <c r="H1643" i="5"/>
  <c r="G2494" i="5"/>
  <c r="F2479" i="5"/>
  <c r="G2191" i="5"/>
  <c r="R1927" i="5"/>
  <c r="R2234" i="5"/>
  <c r="S2077" i="5"/>
  <c r="S2339" i="5"/>
  <c r="R59" i="5"/>
  <c r="J530" i="5"/>
  <c r="R1919" i="5"/>
  <c r="F1406" i="5"/>
  <c r="H789" i="5"/>
  <c r="S2064" i="5"/>
  <c r="G2148" i="5"/>
  <c r="H2271" i="5"/>
  <c r="R2004" i="5"/>
  <c r="F459" i="5"/>
  <c r="R1027" i="5"/>
  <c r="F59" i="5"/>
  <c r="H1406" i="5"/>
  <c r="G2287" i="5"/>
  <c r="R1815" i="5"/>
  <c r="H1815" i="5"/>
  <c r="J1815" i="5"/>
  <c r="I1815" i="5"/>
  <c r="G1815" i="5"/>
  <c r="F1815" i="5"/>
  <c r="I716" i="5"/>
  <c r="G379" i="5"/>
  <c r="S2483" i="5"/>
  <c r="F2307" i="5"/>
  <c r="G2307" i="5"/>
  <c r="I1595" i="5"/>
  <c r="F379" i="5"/>
  <c r="S2331" i="5"/>
  <c r="G987" i="5"/>
  <c r="H668" i="5"/>
  <c r="H716" i="5"/>
  <c r="F339" i="5"/>
  <c r="F987" i="5"/>
  <c r="J1027" i="5"/>
  <c r="I107" i="5"/>
  <c r="I1919" i="5"/>
  <c r="H2187" i="5"/>
  <c r="I1406" i="5"/>
  <c r="I2167" i="5"/>
  <c r="S1943" i="5"/>
  <c r="S1307" i="5"/>
  <c r="S2459" i="5"/>
  <c r="R668" i="5"/>
  <c r="F716" i="5"/>
  <c r="J459" i="5"/>
  <c r="J1919" i="5"/>
  <c r="J854" i="5"/>
  <c r="R2090" i="5"/>
  <c r="G2122" i="5"/>
  <c r="J789" i="5"/>
  <c r="S1896" i="5"/>
  <c r="S2213" i="5"/>
  <c r="S2185" i="5"/>
  <c r="I515" i="5"/>
  <c r="H1595" i="5"/>
  <c r="R2167" i="5"/>
  <c r="I379" i="5"/>
  <c r="G1643" i="5"/>
  <c r="F668" i="5"/>
  <c r="J716" i="5"/>
  <c r="H379" i="5"/>
  <c r="I459" i="5"/>
  <c r="F1919" i="5"/>
  <c r="R242" i="5"/>
  <c r="G274" i="5"/>
  <c r="I2090" i="5"/>
  <c r="G1244" i="5"/>
  <c r="R2306" i="5"/>
  <c r="S2200" i="5"/>
  <c r="S1968" i="5"/>
  <c r="G2030" i="5"/>
  <c r="I2030" i="5"/>
  <c r="H2030" i="5"/>
  <c r="H2229" i="5"/>
  <c r="J2229" i="5"/>
  <c r="F2229" i="5"/>
  <c r="I1870" i="5"/>
  <c r="J1870" i="5"/>
  <c r="F1870" i="5"/>
  <c r="G1870" i="5"/>
  <c r="G1438" i="5"/>
  <c r="I1438" i="5"/>
  <c r="G1118" i="5"/>
  <c r="I38" i="5"/>
  <c r="H38" i="5"/>
  <c r="G38" i="5"/>
  <c r="G50" i="5"/>
  <c r="F62" i="5"/>
  <c r="R62" i="5"/>
  <c r="H62" i="5"/>
  <c r="I62" i="5"/>
  <c r="G62" i="5"/>
  <c r="G94" i="5"/>
  <c r="R94" i="5"/>
  <c r="H94" i="5"/>
  <c r="I94" i="5"/>
  <c r="G158" i="5"/>
  <c r="H158" i="5"/>
  <c r="S203" i="5"/>
  <c r="F215" i="5"/>
  <c r="H215" i="5"/>
  <c r="I215" i="5"/>
  <c r="G215" i="5"/>
  <c r="S232" i="5"/>
  <c r="S238" i="5"/>
  <c r="S245" i="5"/>
  <c r="S266" i="5"/>
  <c r="S273" i="5"/>
  <c r="S286" i="5"/>
  <c r="S305" i="5"/>
  <c r="S311" i="5"/>
  <c r="S318" i="5"/>
  <c r="S326" i="5"/>
  <c r="S340" i="5"/>
  <c r="S347" i="5"/>
  <c r="S361" i="5"/>
  <c r="S428" i="5"/>
  <c r="S453" i="5"/>
  <c r="I466" i="5"/>
  <c r="R466" i="5"/>
  <c r="F466" i="5"/>
  <c r="G466" i="5"/>
  <c r="S486" i="5"/>
  <c r="S540" i="5"/>
  <c r="F565" i="5"/>
  <c r="H565" i="5"/>
  <c r="I565" i="5"/>
  <c r="J565" i="5"/>
  <c r="S576" i="5"/>
  <c r="S589" i="5"/>
  <c r="S612" i="5"/>
  <c r="S623" i="5"/>
  <c r="S647" i="5"/>
  <c r="S665" i="5"/>
  <c r="S677" i="5"/>
  <c r="S688" i="5"/>
  <c r="J711" i="5"/>
  <c r="G717" i="5"/>
  <c r="I717" i="5"/>
  <c r="S723" i="5"/>
  <c r="S729" i="5"/>
  <c r="S735" i="5"/>
  <c r="S764" i="5"/>
  <c r="S772" i="5"/>
  <c r="S779" i="5"/>
  <c r="S792" i="5"/>
  <c r="S800" i="5"/>
  <c r="S806" i="5"/>
  <c r="S812" i="5"/>
  <c r="S820" i="5"/>
  <c r="S826" i="5"/>
  <c r="S839" i="5"/>
  <c r="R866" i="5"/>
  <c r="J866" i="5"/>
  <c r="H866" i="5"/>
  <c r="F866" i="5"/>
  <c r="I878" i="5"/>
  <c r="R878" i="5"/>
  <c r="S891" i="5"/>
  <c r="S904" i="5"/>
  <c r="S916" i="5"/>
  <c r="S924" i="5"/>
  <c r="S957" i="5"/>
  <c r="F962" i="5"/>
  <c r="G962" i="5"/>
  <c r="H962" i="5"/>
  <c r="S975" i="5"/>
  <c r="R994" i="5"/>
  <c r="F994" i="5"/>
  <c r="S1052" i="5"/>
  <c r="H1058" i="5"/>
  <c r="I1058" i="5"/>
  <c r="S1078" i="5"/>
  <c r="S1084" i="5"/>
  <c r="I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S1616" i="5"/>
  <c r="I1622" i="5"/>
  <c r="S1629" i="5"/>
  <c r="S1648" i="5"/>
  <c r="R1654" i="5"/>
  <c r="G1654" i="5"/>
  <c r="H1654" i="5"/>
  <c r="I1654" i="5"/>
  <c r="S1667" i="5"/>
  <c r="S1680" i="5"/>
  <c r="S1693" i="5"/>
  <c r="S1712" i="5"/>
  <c r="H1727" i="5"/>
  <c r="J1727" i="5"/>
  <c r="J1743" i="5"/>
  <c r="F1743" i="5"/>
  <c r="S1750" i="5"/>
  <c r="S1755" i="5"/>
  <c r="S1761" i="5"/>
  <c r="J1766" i="5"/>
  <c r="I1766" i="5"/>
  <c r="F1766" i="5"/>
  <c r="S1773" i="5"/>
  <c r="J1778" i="5"/>
  <c r="F1778" i="5"/>
  <c r="I1778" i="5"/>
  <c r="H1778" i="5"/>
  <c r="G1778" i="5"/>
  <c r="S1785" i="5"/>
  <c r="S1796" i="5"/>
  <c r="S1808" i="5"/>
  <c r="S1814" i="5"/>
  <c r="S1820" i="5"/>
  <c r="S1825" i="5"/>
  <c r="S1836" i="5"/>
  <c r="S1848" i="5"/>
  <c r="S1854" i="5"/>
  <c r="S1860" i="5"/>
  <c r="S1871" i="5"/>
  <c r="S1877" i="5"/>
  <c r="S1884" i="5"/>
  <c r="S1890" i="5"/>
  <c r="H1895" i="5"/>
  <c r="G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R38" i="5"/>
  <c r="I2375" i="5"/>
  <c r="G2375" i="5"/>
  <c r="H2375" i="5"/>
  <c r="R2375"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H479" i="5"/>
  <c r="J479" i="5"/>
  <c r="R479" i="5"/>
  <c r="I479" i="5"/>
  <c r="G479" i="5"/>
  <c r="F479" i="5"/>
  <c r="J415" i="5"/>
  <c r="G415" i="5"/>
  <c r="H415" i="5"/>
  <c r="R351" i="5"/>
  <c r="H351" i="5"/>
  <c r="I351" i="5"/>
  <c r="G351" i="5"/>
  <c r="F351" i="5"/>
  <c r="F231" i="5"/>
  <c r="H231" i="5"/>
  <c r="I231" i="5"/>
  <c r="R231" i="5"/>
  <c r="S2004" i="5"/>
  <c r="G2050" i="5"/>
  <c r="F2050" i="5"/>
  <c r="H2050" i="5"/>
  <c r="I2050" i="5"/>
  <c r="S2063" i="5"/>
  <c r="S2076" i="5"/>
  <c r="J1499" i="5"/>
  <c r="S2036" i="5"/>
  <c r="I549" i="5"/>
  <c r="R549" i="5"/>
  <c r="J549" i="5"/>
  <c r="F549" i="5"/>
  <c r="H549" i="5"/>
  <c r="G549" i="5"/>
  <c r="I1437" i="5"/>
  <c r="R1437" i="5"/>
  <c r="J1437" i="5"/>
  <c r="G1799" i="5"/>
  <c r="H1799" i="5"/>
  <c r="I1799" i="5"/>
  <c r="J1799" i="5"/>
  <c r="F1799" i="5"/>
  <c r="R1799" i="5"/>
  <c r="H1459" i="5"/>
  <c r="J920" i="5"/>
  <c r="S2087" i="5"/>
  <c r="H2373" i="5"/>
  <c r="I2373" i="5"/>
  <c r="F1966" i="5"/>
  <c r="J1966" i="5"/>
  <c r="H1462" i="5"/>
  <c r="F1462" i="5"/>
  <c r="R1462" i="5"/>
  <c r="G1462" i="5"/>
  <c r="I1462" i="5"/>
  <c r="G422" i="5"/>
  <c r="I422" i="5"/>
  <c r="J422" i="5"/>
  <c r="F422" i="5"/>
  <c r="H422" i="5"/>
  <c r="F910" i="5"/>
  <c r="R910" i="5"/>
  <c r="G910" i="5"/>
  <c r="H910" i="5"/>
  <c r="J910" i="5"/>
  <c r="H898" i="5"/>
  <c r="R898" i="5"/>
  <c r="F898" i="5"/>
  <c r="I898" i="5"/>
  <c r="J898" i="5"/>
  <c r="G207" i="5"/>
  <c r="F207" i="5"/>
  <c r="R207" i="5"/>
  <c r="H207" i="5"/>
  <c r="G143" i="5"/>
  <c r="I143" i="5"/>
  <c r="F143" i="5"/>
  <c r="G79" i="5"/>
  <c r="F79" i="5"/>
  <c r="R79" i="5"/>
  <c r="H79" i="5"/>
  <c r="H541" i="5"/>
  <c r="R541" i="5"/>
  <c r="J541" i="5"/>
  <c r="F541" i="5"/>
  <c r="I541" i="5"/>
  <c r="F1485" i="5"/>
  <c r="H1485" i="5"/>
  <c r="I1485" i="5"/>
  <c r="R1485" i="5"/>
  <c r="I1245" i="5"/>
  <c r="R1245" i="5"/>
  <c r="G1245" i="5"/>
  <c r="H1245" i="5"/>
  <c r="J1245" i="5"/>
  <c r="G782" i="5"/>
  <c r="J782" i="5"/>
  <c r="F782" i="5"/>
  <c r="I782" i="5"/>
  <c r="R946" i="5"/>
  <c r="I946" i="5"/>
  <c r="H946" i="5"/>
  <c r="J946" i="5"/>
  <c r="G946" i="5"/>
  <c r="J814" i="5"/>
  <c r="R814" i="5"/>
  <c r="I814" i="5"/>
  <c r="F1623" i="5"/>
  <c r="J394" i="5"/>
  <c r="I394" i="5"/>
  <c r="F290" i="5"/>
  <c r="G290" i="5"/>
  <c r="R290" i="5"/>
  <c r="I674" i="5"/>
  <c r="F674" i="5"/>
  <c r="R674" i="5"/>
  <c r="H674" i="5"/>
  <c r="G674" i="5"/>
  <c r="S2101" i="5"/>
  <c r="S2119" i="5"/>
  <c r="S2126" i="5"/>
  <c r="S2132" i="5"/>
  <c r="S2139" i="5"/>
  <c r="S2145" i="5"/>
  <c r="S2151" i="5"/>
  <c r="S2158" i="5"/>
  <c r="S2165" i="5"/>
  <c r="S2184" i="5"/>
  <c r="S2199" i="5"/>
  <c r="S2206" i="5"/>
  <c r="S2212" i="5"/>
  <c r="S2220" i="5"/>
  <c r="S2226" i="5"/>
  <c r="S2240" i="5"/>
  <c r="S2256" i="5"/>
  <c r="S2264" i="5"/>
  <c r="S2271" i="5"/>
  <c r="S2278" i="5"/>
  <c r="S2286" i="5"/>
  <c r="S2300" i="5"/>
  <c r="I2455" i="5"/>
  <c r="J2455" i="5"/>
  <c r="F2455" i="5"/>
  <c r="H2455" i="5"/>
  <c r="G2455" i="5"/>
  <c r="I2354" i="5"/>
  <c r="H2354" i="5"/>
  <c r="J2354" i="5"/>
  <c r="F2354" i="5"/>
  <c r="G2354" i="5"/>
  <c r="I2495" i="5"/>
  <c r="J2495" i="5"/>
  <c r="F2495" i="5"/>
  <c r="G2495" i="5"/>
  <c r="H2495" i="5"/>
  <c r="I2447" i="5"/>
  <c r="R2447" i="5"/>
  <c r="J2447" i="5"/>
  <c r="F2447" i="5"/>
  <c r="H2447" i="5"/>
  <c r="G2447" i="5"/>
  <c r="J2415" i="5"/>
  <c r="G2415" i="5"/>
  <c r="H2399" i="5"/>
  <c r="F2399" i="5"/>
  <c r="I2399" i="5"/>
  <c r="J2399" i="5"/>
  <c r="H2288" i="5"/>
  <c r="R2288" i="5"/>
  <c r="F2288" i="5"/>
  <c r="J2288" i="5"/>
  <c r="G2288" i="5"/>
  <c r="I2288" i="5"/>
  <c r="G2276" i="5"/>
  <c r="R2276" i="5"/>
  <c r="F2215" i="5"/>
  <c r="J2215" i="5"/>
  <c r="J2127" i="5"/>
  <c r="F2127" i="5"/>
  <c r="I2127" i="5"/>
  <c r="G2127" i="5"/>
  <c r="G1796" i="5"/>
  <c r="J1796" i="5"/>
  <c r="H1764" i="5"/>
  <c r="H1556" i="5"/>
  <c r="R1556" i="5"/>
  <c r="I1556" i="5"/>
  <c r="F1556" i="5"/>
  <c r="F1459" i="5"/>
  <c r="I1459" i="5"/>
  <c r="J1459" i="5"/>
  <c r="R995" i="5"/>
  <c r="J995" i="5"/>
  <c r="H995" i="5"/>
  <c r="G920" i="5"/>
  <c r="H920" i="5"/>
  <c r="H576" i="5"/>
  <c r="I576" i="5"/>
  <c r="G516" i="5"/>
  <c r="F516" i="5"/>
  <c r="I419" i="5"/>
  <c r="R419" i="5"/>
  <c r="H419" i="5"/>
  <c r="F340" i="5"/>
  <c r="H340" i="5"/>
  <c r="F307" i="5"/>
  <c r="R307" i="5"/>
  <c r="H180" i="5"/>
  <c r="H112" i="5"/>
  <c r="G67" i="5"/>
  <c r="H1499" i="5"/>
  <c r="I920" i="5"/>
  <c r="I460" i="5"/>
  <c r="H67" i="5"/>
  <c r="H250" i="5"/>
  <c r="J2276" i="5"/>
  <c r="F460" i="5"/>
  <c r="H307" i="5"/>
  <c r="S2474" i="5"/>
  <c r="I180" i="5"/>
  <c r="I340" i="5"/>
  <c r="R1459" i="5"/>
  <c r="S2293" i="5"/>
  <c r="G525" i="5"/>
  <c r="F525" i="5"/>
  <c r="H525" i="5"/>
  <c r="I525" i="5"/>
  <c r="R525" i="5"/>
  <c r="I357" i="5"/>
  <c r="G357" i="5"/>
  <c r="R357" i="5"/>
  <c r="F357" i="5"/>
  <c r="R2039" i="5"/>
  <c r="J2039" i="5"/>
  <c r="G2039" i="5"/>
  <c r="R2230" i="5"/>
  <c r="G180" i="5"/>
  <c r="I2276" i="5"/>
  <c r="S2308" i="5"/>
  <c r="R2354" i="5"/>
  <c r="J2063" i="5"/>
  <c r="R2063" i="5"/>
  <c r="F112" i="5"/>
  <c r="F1499" i="5"/>
  <c r="G1499" i="5"/>
  <c r="R2399" i="5"/>
  <c r="R112" i="5"/>
  <c r="F180" i="5"/>
  <c r="J1556" i="5"/>
  <c r="I516" i="5"/>
  <c r="F2276" i="5"/>
  <c r="G380" i="5"/>
  <c r="G112" i="5"/>
  <c r="G1556" i="5"/>
  <c r="H516" i="5"/>
  <c r="R2455" i="5"/>
  <c r="R2495" i="5"/>
  <c r="H1330" i="5"/>
  <c r="G1330" i="5"/>
  <c r="J1330" i="5"/>
  <c r="I1298" i="5"/>
  <c r="F1298" i="5"/>
  <c r="G1234" i="5"/>
  <c r="H1234" i="5"/>
  <c r="G1202" i="5"/>
  <c r="R1202" i="5"/>
  <c r="G1079" i="5"/>
  <c r="J1079" i="5"/>
  <c r="F1079" i="5"/>
  <c r="R1079" i="5"/>
  <c r="I1079" i="5"/>
  <c r="J1057" i="5"/>
  <c r="H973" i="5"/>
  <c r="R973" i="5"/>
  <c r="F973" i="5"/>
  <c r="I973" i="5"/>
  <c r="J2135" i="5"/>
  <c r="I815" i="5"/>
  <c r="S294" i="5"/>
  <c r="S334" i="5"/>
  <c r="S348" i="5"/>
  <c r="S367" i="5"/>
  <c r="S400" i="5"/>
  <c r="I406" i="5"/>
  <c r="S441" i="5"/>
  <c r="S461" i="5"/>
  <c r="S502" i="5"/>
  <c r="S508" i="5"/>
  <c r="S515" i="5"/>
  <c r="S521" i="5"/>
  <c r="S548" i="5"/>
  <c r="R554" i="5"/>
  <c r="H554" i="5"/>
  <c r="F554" i="5"/>
  <c r="I554" i="5"/>
  <c r="J554" i="5"/>
  <c r="G554" i="5"/>
  <c r="S560" i="5"/>
  <c r="S566" i="5"/>
  <c r="I589" i="5"/>
  <c r="G589" i="5"/>
  <c r="J589" i="5"/>
  <c r="R589" i="5"/>
  <c r="H589" i="5"/>
  <c r="F589" i="5"/>
  <c r="S661" i="5"/>
  <c r="J671" i="5"/>
  <c r="R671" i="5"/>
  <c r="I671" i="5"/>
  <c r="H671" i="5"/>
  <c r="S683" i="5"/>
  <c r="S753" i="5"/>
  <c r="S827" i="5"/>
  <c r="S867" i="5"/>
  <c r="F957" i="5"/>
  <c r="H957" i="5"/>
  <c r="J957" i="5"/>
  <c r="I957" i="5"/>
  <c r="J1559" i="5"/>
  <c r="H815" i="5"/>
  <c r="I1559" i="5"/>
  <c r="G2460" i="5"/>
  <c r="F2143" i="5"/>
  <c r="S2296" i="5"/>
  <c r="S2208" i="5"/>
  <c r="I1126" i="5"/>
  <c r="S2103" i="5"/>
  <c r="S2116" i="5"/>
  <c r="H2134" i="5"/>
  <c r="R2134" i="5"/>
  <c r="F2134" i="5"/>
  <c r="J2134" i="5"/>
  <c r="I2134" i="5"/>
  <c r="S2147" i="5"/>
  <c r="S2267" i="5"/>
  <c r="S2281" i="5"/>
  <c r="S2289" i="5"/>
  <c r="S2326" i="5"/>
  <c r="S2333" i="5"/>
  <c r="S2341" i="5"/>
  <c r="S2357" i="5"/>
  <c r="S2365" i="5"/>
  <c r="S2373" i="5"/>
  <c r="S2381" i="5"/>
  <c r="S2405" i="5"/>
  <c r="S2413" i="5"/>
  <c r="S2421" i="5"/>
  <c r="S2437" i="5"/>
  <c r="S2453" i="5"/>
  <c r="S2485" i="5"/>
  <c r="S2493" i="5"/>
  <c r="J2460" i="5"/>
  <c r="F2460" i="5"/>
  <c r="G2341" i="5"/>
  <c r="J2341" i="5"/>
  <c r="F2341" i="5"/>
  <c r="I2341" i="5"/>
  <c r="R2255" i="5"/>
  <c r="H2255" i="5"/>
  <c r="J2255" i="5"/>
  <c r="G2255" i="5"/>
  <c r="G1484" i="5"/>
  <c r="F815" i="5"/>
  <c r="G1126" i="5"/>
  <c r="R815" i="5"/>
  <c r="F1846" i="5"/>
  <c r="I1623" i="5"/>
  <c r="R1126" i="5"/>
  <c r="R2341" i="5"/>
  <c r="S414" i="5"/>
  <c r="H1623" i="5"/>
  <c r="G2135" i="5"/>
  <c r="J1126" i="5"/>
  <c r="S2243" i="5"/>
  <c r="H2341" i="5"/>
  <c r="I658" i="5"/>
  <c r="R658" i="5"/>
  <c r="J1846" i="5"/>
  <c r="R1623" i="5"/>
  <c r="H2135" i="5"/>
  <c r="F1126" i="5"/>
  <c r="H2460" i="5"/>
  <c r="S2397" i="5"/>
  <c r="S2259" i="5"/>
  <c r="S268" i="5"/>
  <c r="S300" i="5"/>
  <c r="S429" i="5"/>
  <c r="S462" i="5"/>
  <c r="S468" i="5"/>
  <c r="S488" i="5"/>
  <c r="S496" i="5"/>
  <c r="S536" i="5"/>
  <c r="S555" i="5"/>
  <c r="S561" i="5"/>
  <c r="J566" i="5"/>
  <c r="H566" i="5"/>
  <c r="S590" i="5"/>
  <c r="S596" i="5"/>
  <c r="R613" i="5"/>
  <c r="G613" i="5"/>
  <c r="S849" i="5"/>
  <c r="S855" i="5"/>
  <c r="S887" i="5"/>
  <c r="S958" i="5"/>
  <c r="S983" i="5"/>
  <c r="S996" i="5"/>
  <c r="S1054" i="5"/>
  <c r="S1397" i="5"/>
  <c r="S1439" i="5"/>
  <c r="S1611" i="5"/>
  <c r="F1630" i="5"/>
  <c r="G1630" i="5"/>
  <c r="R1718" i="5"/>
  <c r="G1718" i="5"/>
  <c r="R1802" i="5"/>
  <c r="G1802" i="5"/>
  <c r="H1802" i="5"/>
  <c r="I1871" i="5"/>
  <c r="R1871" i="5"/>
  <c r="H1871" i="5"/>
  <c r="S1878" i="5"/>
  <c r="R709" i="5"/>
  <c r="S1361" i="5"/>
  <c r="S444" i="5"/>
  <c r="S1024" i="5"/>
  <c r="F1414" i="5"/>
  <c r="I218" i="5"/>
  <c r="S438" i="5"/>
  <c r="H477" i="5"/>
  <c r="G477" i="5"/>
  <c r="R477" i="5"/>
  <c r="S615" i="5"/>
  <c r="I638" i="5"/>
  <c r="G638" i="5"/>
  <c r="S929" i="5"/>
  <c r="S934" i="5"/>
  <c r="S947" i="5"/>
  <c r="S992" i="5"/>
  <c r="S1103" i="5"/>
  <c r="S1113" i="5"/>
  <c r="S1118" i="5"/>
  <c r="S1129" i="5"/>
  <c r="I1191" i="5"/>
  <c r="S1304" i="5"/>
  <c r="S1316" i="5"/>
  <c r="S1601" i="5"/>
  <c r="S1665" i="5"/>
  <c r="G1735" i="5"/>
  <c r="I1735" i="5"/>
  <c r="S1782" i="5"/>
  <c r="R1798" i="5"/>
  <c r="G1798" i="5"/>
  <c r="H638" i="5"/>
  <c r="G1598" i="5"/>
  <c r="S1669" i="5"/>
  <c r="J613" i="5"/>
  <c r="S542" i="5"/>
  <c r="S470" i="5"/>
  <c r="J477" i="5"/>
  <c r="S1047" i="5"/>
  <c r="S538" i="5"/>
  <c r="F621" i="5"/>
  <c r="S484" i="5"/>
  <c r="S1056" i="5"/>
  <c r="G1414" i="5"/>
  <c r="S692" i="5"/>
  <c r="H50" i="5"/>
  <c r="R50" i="5"/>
  <c r="S371" i="5"/>
  <c r="H775" i="5"/>
  <c r="F1071" i="5"/>
  <c r="R1222" i="5"/>
  <c r="F1286" i="5"/>
  <c r="R1318" i="5"/>
  <c r="I728" i="5"/>
  <c r="R67" i="5"/>
  <c r="R206" i="5"/>
  <c r="G206" i="5"/>
  <c r="S375" i="5"/>
  <c r="S645" i="5"/>
  <c r="H650" i="5"/>
  <c r="J650" i="5"/>
  <c r="R650" i="5"/>
  <c r="J662" i="5"/>
  <c r="H662" i="5"/>
  <c r="H685" i="5"/>
  <c r="I685" i="5"/>
  <c r="G685" i="5"/>
  <c r="S697" i="5"/>
  <c r="S709" i="5"/>
  <c r="S720" i="5"/>
  <c r="S761" i="5"/>
  <c r="S768" i="5"/>
  <c r="S776" i="5"/>
  <c r="S816" i="5"/>
  <c r="J829" i="5"/>
  <c r="F829" i="5"/>
  <c r="H829" i="5"/>
  <c r="I829" i="5"/>
  <c r="S843" i="5"/>
  <c r="S875" i="5"/>
  <c r="S928" i="5"/>
  <c r="J933" i="5"/>
  <c r="I933" i="5"/>
  <c r="F933" i="5"/>
  <c r="H933" i="5"/>
  <c r="S998" i="5"/>
  <c r="H1010" i="5"/>
  <c r="I1010" i="5"/>
  <c r="S1023" i="5"/>
  <c r="S1036" i="5"/>
  <c r="J1042" i="5"/>
  <c r="I1042" i="5"/>
  <c r="R1042" i="5"/>
  <c r="F1042" i="5"/>
  <c r="S1062" i="5"/>
  <c r="S1102" i="5"/>
  <c r="S1112" i="5"/>
  <c r="S1128" i="5"/>
  <c r="S1148" i="5"/>
  <c r="S1158" i="5"/>
  <c r="G1183" i="5"/>
  <c r="H1183" i="5"/>
  <c r="F1183" i="5"/>
  <c r="S1191" i="5"/>
  <c r="S1198" i="5"/>
  <c r="S1205" i="5"/>
  <c r="S1233" i="5"/>
  <c r="S1240" i="5"/>
  <c r="I1247" i="5"/>
  <c r="H1247" i="5"/>
  <c r="J1247" i="5"/>
  <c r="F1247" i="5"/>
  <c r="R1247" i="5"/>
  <c r="S1262" i="5"/>
  <c r="H1303" i="5"/>
  <c r="F1303" i="5"/>
  <c r="R1303" i="5"/>
  <c r="S1321" i="5"/>
  <c r="S1333" i="5"/>
  <c r="S1356" i="5"/>
  <c r="H1382" i="5"/>
  <c r="J1382" i="5"/>
  <c r="F1382" i="5"/>
  <c r="R1382" i="5"/>
  <c r="G1382" i="5"/>
  <c r="S1393" i="5"/>
  <c r="S1398" i="5"/>
  <c r="S1408" i="5"/>
  <c r="S1414" i="5"/>
  <c r="S1433" i="5"/>
  <c r="R1454" i="5"/>
  <c r="J1454" i="5"/>
  <c r="R1461" i="5"/>
  <c r="J1461" i="5"/>
  <c r="G1461" i="5"/>
  <c r="F1461" i="5"/>
  <c r="H1461" i="5"/>
  <c r="S1485" i="5"/>
  <c r="S1509" i="5"/>
  <c r="S1549" i="5"/>
  <c r="I1574" i="5"/>
  <c r="S1587" i="5"/>
  <c r="H1606" i="5"/>
  <c r="I1606" i="5"/>
  <c r="J1606" i="5"/>
  <c r="R1606" i="5"/>
  <c r="S1613" i="5"/>
  <c r="S1619" i="5"/>
  <c r="S1626" i="5"/>
  <c r="I1670" i="5"/>
  <c r="S1690" i="5"/>
  <c r="R1702" i="5"/>
  <c r="G1702" i="5"/>
  <c r="H1702" i="5"/>
  <c r="I1702" i="5"/>
  <c r="S1709" i="5"/>
  <c r="J1719" i="5"/>
  <c r="S1725" i="5"/>
  <c r="S1740" i="5"/>
  <c r="G1751" i="5"/>
  <c r="H1751" i="5"/>
  <c r="R1751" i="5"/>
  <c r="S1758" i="5"/>
  <c r="R1762" i="5"/>
  <c r="H1762" i="5"/>
  <c r="J1762" i="5"/>
  <c r="F1762" i="5"/>
  <c r="S1769" i="5"/>
  <c r="S1775" i="5"/>
  <c r="S1781" i="5"/>
  <c r="S1792" i="5"/>
  <c r="S1798" i="5"/>
  <c r="S1804" i="5"/>
  <c r="S1833" i="5"/>
  <c r="S1856" i="5"/>
  <c r="S1873" i="5"/>
  <c r="S1880" i="5"/>
  <c r="S1926" i="5"/>
  <c r="S1932" i="5"/>
  <c r="S1956" i="5"/>
  <c r="S1970" i="5"/>
  <c r="S1981" i="5"/>
  <c r="S1987" i="5"/>
  <c r="S1994" i="5"/>
  <c r="S2007" i="5"/>
  <c r="S2014" i="5"/>
  <c r="S2032" i="5"/>
  <c r="S2039" i="5"/>
  <c r="S2046" i="5"/>
  <c r="S2053" i="5"/>
  <c r="S2066" i="5"/>
  <c r="S2072" i="5"/>
  <c r="S2083" i="5"/>
  <c r="S2097" i="5"/>
  <c r="J2102" i="5"/>
  <c r="H2102" i="5"/>
  <c r="G2102" i="5"/>
  <c r="R2102" i="5"/>
  <c r="F2102" i="5"/>
  <c r="I2102" i="5"/>
  <c r="S2109" i="5"/>
  <c r="S2115" i="5"/>
  <c r="S2121" i="5"/>
  <c r="S2127" i="5"/>
  <c r="S2160" i="5"/>
  <c r="S2180" i="5"/>
  <c r="S2193" i="5"/>
  <c r="S2207" i="5"/>
  <c r="S2222" i="5"/>
  <c r="S2302" i="5"/>
  <c r="S2310" i="5"/>
  <c r="S2317" i="5"/>
  <c r="S2428" i="5"/>
  <c r="S2436" i="5"/>
  <c r="S2444" i="5"/>
  <c r="F2450" i="5"/>
  <c r="G2450" i="5"/>
  <c r="H141" i="5"/>
  <c r="H205" i="5"/>
  <c r="J847" i="5"/>
  <c r="J1071" i="5"/>
  <c r="R1190" i="5"/>
  <c r="F1222" i="5"/>
  <c r="J1286" i="5"/>
  <c r="F1318" i="5"/>
  <c r="F55" i="5"/>
  <c r="H734" i="5"/>
  <c r="F995" i="5"/>
  <c r="F67" i="5"/>
  <c r="I854" i="5"/>
  <c r="H1967" i="5"/>
  <c r="F1486" i="5"/>
  <c r="G394" i="5"/>
  <c r="I1454" i="5"/>
  <c r="F1574" i="5"/>
  <c r="R1580" i="5"/>
  <c r="G334" i="5"/>
  <c r="G995" i="5"/>
  <c r="F775" i="5"/>
  <c r="F419" i="5"/>
  <c r="I799" i="5"/>
  <c r="J1190" i="5"/>
  <c r="I183" i="5"/>
  <c r="H728" i="5"/>
  <c r="J1486" i="5"/>
  <c r="I334" i="5"/>
  <c r="H394" i="5"/>
  <c r="H1042" i="5"/>
  <c r="S796" i="5"/>
  <c r="G650" i="5"/>
  <c r="G1042" i="5"/>
  <c r="G1762" i="5"/>
  <c r="R2156" i="5"/>
  <c r="R2133" i="5"/>
  <c r="J2133" i="5"/>
  <c r="F2133" i="5"/>
  <c r="I1988" i="5"/>
  <c r="F1988" i="5"/>
  <c r="G1844" i="5"/>
  <c r="I1844" i="5"/>
  <c r="J1844" i="5"/>
  <c r="F1844" i="5"/>
  <c r="I1773" i="5"/>
  <c r="H1773" i="5"/>
  <c r="J1773" i="5"/>
  <c r="R1773" i="5"/>
  <c r="F1773" i="5"/>
  <c r="G1773" i="5"/>
  <c r="I1748" i="5"/>
  <c r="G1748" i="5"/>
  <c r="J1748" i="5"/>
  <c r="F1748" i="5"/>
  <c r="G1692" i="5"/>
  <c r="G728" i="5"/>
  <c r="G419" i="5"/>
  <c r="J775" i="5"/>
  <c r="H799" i="5"/>
  <c r="F1007" i="5"/>
  <c r="I1286" i="5"/>
  <c r="I55" i="5"/>
  <c r="H670" i="5"/>
  <c r="R728" i="5"/>
  <c r="G576" i="5"/>
  <c r="I67" i="5"/>
  <c r="R854" i="5"/>
  <c r="F1967" i="5"/>
  <c r="G2220" i="5"/>
  <c r="H334" i="5"/>
  <c r="R394" i="5"/>
  <c r="G1303" i="5"/>
  <c r="R685" i="5"/>
  <c r="G307" i="5"/>
  <c r="J419" i="5"/>
  <c r="I847" i="5"/>
  <c r="I1222" i="5"/>
  <c r="H1286" i="5"/>
  <c r="I1318" i="5"/>
  <c r="F670" i="5"/>
  <c r="F728" i="5"/>
  <c r="J576" i="5"/>
  <c r="F854" i="5"/>
  <c r="R1967" i="5"/>
  <c r="R334" i="5"/>
  <c r="F394" i="5"/>
  <c r="S1600" i="5"/>
  <c r="S1388" i="5"/>
  <c r="S946" i="5"/>
  <c r="I307" i="5"/>
  <c r="H847" i="5"/>
  <c r="I1190" i="5"/>
  <c r="H1222" i="5"/>
  <c r="H1318" i="5"/>
  <c r="H183" i="5"/>
  <c r="I995" i="5"/>
  <c r="R576" i="5"/>
  <c r="H854" i="5"/>
  <c r="I1967" i="5"/>
  <c r="I1382" i="5"/>
  <c r="R1010" i="5"/>
  <c r="G1775" i="5"/>
  <c r="J1775" i="5"/>
  <c r="R2415" i="5"/>
  <c r="F2415" i="5"/>
  <c r="H2415" i="5"/>
  <c r="I2415" i="5"/>
  <c r="J1630" i="5"/>
  <c r="H1366" i="5"/>
  <c r="H1472" i="5"/>
  <c r="G1366" i="5"/>
  <c r="J1598" i="5"/>
  <c r="R1472" i="5"/>
  <c r="G64" i="5"/>
  <c r="F72" i="5"/>
  <c r="I2078" i="5"/>
  <c r="F64" i="5"/>
  <c r="R952" i="5"/>
  <c r="R655" i="5"/>
  <c r="H2497" i="5"/>
  <c r="F2498" i="5"/>
  <c r="R2498" i="5"/>
  <c r="J1525" i="5"/>
  <c r="S1497" i="5"/>
  <c r="R1701" i="5"/>
  <c r="S494" i="5"/>
  <c r="S480" i="5"/>
  <c r="S413" i="5"/>
  <c r="S1445" i="5"/>
  <c r="F384" i="5"/>
  <c r="I1525" i="5"/>
  <c r="S406" i="5"/>
  <c r="S520" i="5"/>
  <c r="S252" i="5"/>
  <c r="R565" i="5"/>
  <c r="S873" i="5"/>
  <c r="G878" i="5"/>
  <c r="F878" i="5"/>
  <c r="S234" i="5"/>
  <c r="S1513" i="5"/>
  <c r="G384" i="5"/>
  <c r="H1525" i="5"/>
  <c r="S434" i="5"/>
  <c r="G866" i="5"/>
  <c r="S1451" i="5"/>
  <c r="S641" i="5"/>
  <c r="S1395" i="5"/>
  <c r="S554" i="5"/>
  <c r="G565" i="5"/>
  <c r="J878" i="5"/>
  <c r="S741" i="5"/>
  <c r="I866" i="5"/>
  <c r="G2480" i="5"/>
  <c r="G2208" i="5"/>
  <c r="F2144" i="5"/>
  <c r="J2136" i="5"/>
  <c r="G2064" i="5"/>
  <c r="F2040" i="5"/>
  <c r="I2040" i="5"/>
  <c r="G2024" i="5"/>
  <c r="F1976" i="5"/>
  <c r="G1952" i="5"/>
  <c r="J1928" i="5"/>
  <c r="I1880" i="5"/>
  <c r="G1872" i="5"/>
  <c r="G1832" i="5"/>
  <c r="J1808" i="5"/>
  <c r="G1800" i="5"/>
  <c r="G1784" i="5"/>
  <c r="G1728" i="5"/>
  <c r="H1608" i="5"/>
  <c r="H1568" i="5"/>
  <c r="H1520" i="5"/>
  <c r="H1512" i="5"/>
  <c r="J1376" i="5"/>
  <c r="G1368" i="5"/>
  <c r="H1160" i="5"/>
  <c r="F1160" i="5"/>
  <c r="R1160" i="5"/>
  <c r="I1152" i="5"/>
  <c r="H992" i="5"/>
  <c r="F920" i="5"/>
  <c r="R920" i="5"/>
  <c r="R800" i="5"/>
  <c r="R96" i="5"/>
  <c r="J1592" i="5"/>
  <c r="G2005" i="5"/>
  <c r="F2005" i="5"/>
  <c r="H2005" i="5"/>
  <c r="I2005" i="5"/>
  <c r="S1881" i="5"/>
  <c r="S1887" i="5"/>
  <c r="S2236" i="5"/>
  <c r="I2463" i="5"/>
  <c r="F2463" i="5"/>
  <c r="R1680" i="5"/>
  <c r="I928" i="5"/>
  <c r="H1032" i="5"/>
  <c r="F416" i="5"/>
  <c r="S1852" i="5"/>
  <c r="S1858" i="5"/>
  <c r="I1863" i="5"/>
  <c r="H1863" i="5"/>
  <c r="G1863" i="5"/>
  <c r="F1863" i="5"/>
  <c r="R1863" i="5"/>
  <c r="R2407" i="5"/>
  <c r="G2407" i="5"/>
  <c r="R2127" i="5"/>
  <c r="H2127" i="5"/>
  <c r="R2095" i="5"/>
  <c r="H2095" i="5"/>
  <c r="I1951" i="5"/>
  <c r="F1951" i="5"/>
  <c r="J1951" i="5"/>
  <c r="G1951" i="5"/>
  <c r="H1951" i="5"/>
  <c r="J1927" i="5"/>
  <c r="H1927" i="5"/>
  <c r="F1927" i="5"/>
  <c r="H1879" i="5"/>
  <c r="F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553" i="5"/>
  <c r="F1610" i="5"/>
  <c r="G1610" i="5"/>
  <c r="S1623" i="5"/>
  <c r="G1642" i="5"/>
  <c r="F1642" i="5"/>
  <c r="J1642" i="5"/>
  <c r="S1681" i="5"/>
  <c r="R1766" i="5"/>
  <c r="G1766" i="5"/>
  <c r="H1766" i="5"/>
  <c r="R1834" i="5"/>
  <c r="H1834" i="5"/>
  <c r="G1834" i="5"/>
  <c r="S637" i="5"/>
  <c r="H661" i="5"/>
  <c r="R661" i="5"/>
  <c r="F661" i="5"/>
  <c r="I661" i="5"/>
  <c r="J661" i="5"/>
  <c r="S672" i="5"/>
  <c r="F695" i="5"/>
  <c r="R695" i="5"/>
  <c r="H695" i="5"/>
  <c r="I695" i="5"/>
  <c r="S2125" i="5"/>
  <c r="S2157" i="5"/>
  <c r="S2177" i="5"/>
  <c r="S2189" i="5"/>
  <c r="I735" i="5"/>
  <c r="S382" i="5"/>
  <c r="S395" i="5"/>
  <c r="S416" i="5"/>
  <c r="S424" i="5"/>
  <c r="S430" i="5"/>
  <c r="J482" i="5"/>
  <c r="S530" i="5"/>
  <c r="S537" i="5"/>
  <c r="S550" i="5"/>
  <c r="S556" i="5"/>
  <c r="S562" i="5"/>
  <c r="H578" i="5"/>
  <c r="R578" i="5"/>
  <c r="G578" i="5"/>
  <c r="S584" i="5"/>
  <c r="F590" i="5"/>
  <c r="I590" i="5"/>
  <c r="H590" i="5"/>
  <c r="R590" i="5"/>
  <c r="G590" i="5"/>
  <c r="S626" i="5"/>
  <c r="S2043" i="5"/>
  <c r="R2050" i="5"/>
  <c r="J2050" i="5"/>
  <c r="G2282" i="5"/>
  <c r="I2282" i="5"/>
  <c r="H2282" i="5"/>
  <c r="R2282" i="5"/>
  <c r="F2282" i="5"/>
  <c r="H735" i="5"/>
  <c r="S248" i="5"/>
  <c r="S270" i="5"/>
  <c r="S276" i="5"/>
  <c r="S282" i="5"/>
  <c r="S314" i="5"/>
  <c r="S330" i="5"/>
  <c r="S344" i="5"/>
  <c r="S747" i="5"/>
  <c r="F86" i="5"/>
  <c r="R86" i="5"/>
  <c r="S2417" i="5"/>
  <c r="S2425" i="5"/>
  <c r="S2465" i="5"/>
  <c r="S2473" i="5"/>
  <c r="S627" i="5"/>
  <c r="H1521" i="5"/>
  <c r="R1647" i="5"/>
  <c r="I1647" i="5"/>
  <c r="I483" i="5"/>
  <c r="H483" i="5"/>
  <c r="F483" i="5"/>
  <c r="G483" i="5"/>
  <c r="H398" i="5"/>
  <c r="I398" i="5"/>
  <c r="R398" i="5"/>
  <c r="S2174" i="5"/>
  <c r="S2181" i="5"/>
  <c r="F2186" i="5"/>
  <c r="H2186" i="5"/>
  <c r="S2194" i="5"/>
  <c r="S2201" i="5"/>
  <c r="S2234" i="5"/>
  <c r="R2239" i="5"/>
  <c r="H2239" i="5"/>
  <c r="J2239" i="5"/>
  <c r="F2239" i="5"/>
  <c r="G2239" i="5"/>
  <c r="I2239" i="5"/>
  <c r="S2247" i="5"/>
  <c r="S2255" i="5"/>
  <c r="S2269" i="5"/>
  <c r="S2283" i="5"/>
  <c r="S2305" i="5"/>
  <c r="S2312" i="5"/>
  <c r="S2343" i="5"/>
  <c r="S2390" i="5"/>
  <c r="S2406" i="5"/>
  <c r="S2414" i="5"/>
  <c r="S2422" i="5"/>
  <c r="S2462" i="5"/>
  <c r="S2478" i="5"/>
  <c r="S2486" i="5"/>
  <c r="S2494" i="5"/>
  <c r="F2326" i="5"/>
  <c r="R2326" i="5"/>
  <c r="H2215" i="5"/>
  <c r="I2215" i="5"/>
  <c r="G2167" i="5"/>
  <c r="F2167" i="5"/>
  <c r="G1904" i="5"/>
  <c r="H1904" i="5"/>
  <c r="R1904" i="5"/>
  <c r="J1904" i="5"/>
  <c r="R1136" i="5"/>
  <c r="I1136" i="5"/>
  <c r="G2491" i="5"/>
  <c r="H2475" i="5"/>
  <c r="G2467" i="5"/>
  <c r="F2451" i="5"/>
  <c r="G2443" i="5"/>
  <c r="G2435" i="5"/>
  <c r="J2419" i="5"/>
  <c r="J2355" i="5"/>
  <c r="F2291" i="5"/>
  <c r="I2291" i="5"/>
  <c r="R2283" i="5"/>
  <c r="I2283" i="5"/>
  <c r="G2243" i="5"/>
  <c r="G2195" i="5"/>
  <c r="I2195" i="5"/>
  <c r="R2179" i="5"/>
  <c r="H2179" i="5"/>
  <c r="I2115" i="5"/>
  <c r="I2099" i="5"/>
  <c r="F2083" i="5"/>
  <c r="F2075" i="5"/>
  <c r="R2035" i="5"/>
  <c r="I2027" i="5"/>
  <c r="R1867" i="5"/>
  <c r="G1859" i="5"/>
  <c r="R1843" i="5"/>
  <c r="I1811" i="5"/>
  <c r="H1803" i="5"/>
  <c r="H1795" i="5"/>
  <c r="I1763" i="5"/>
  <c r="H1747" i="5"/>
  <c r="H1723" i="5"/>
  <c r="G1651" i="5"/>
  <c r="R1419" i="5"/>
  <c r="G1403" i="5"/>
  <c r="J1371" i="5"/>
  <c r="I1503" i="5"/>
  <c r="H1503" i="5"/>
  <c r="F1503" i="5"/>
  <c r="G792" i="5"/>
  <c r="F2410" i="5"/>
  <c r="H976" i="5"/>
  <c r="F56" i="5"/>
  <c r="J2410" i="5"/>
  <c r="F1521" i="5"/>
  <c r="G1503" i="5"/>
  <c r="S2320" i="5"/>
  <c r="H1439" i="5"/>
  <c r="F1439" i="5"/>
  <c r="R1519" i="5"/>
  <c r="I278" i="5"/>
  <c r="F278" i="5"/>
  <c r="G2410" i="5"/>
  <c r="J1256" i="5"/>
  <c r="H2410" i="5"/>
  <c r="J1521" i="5"/>
  <c r="R250" i="5"/>
  <c r="G250" i="5"/>
  <c r="G2138" i="5"/>
  <c r="J2138" i="5"/>
  <c r="R2138" i="5"/>
  <c r="H1418" i="5"/>
  <c r="G1418" i="5"/>
  <c r="I1418" i="5"/>
  <c r="I2410" i="5"/>
  <c r="R1521" i="5"/>
  <c r="I1521" i="5"/>
  <c r="J1232" i="5"/>
  <c r="F1536" i="5"/>
  <c r="H1656" i="5"/>
  <c r="G1567" i="5"/>
  <c r="F1567" i="5"/>
  <c r="I1331" i="5"/>
  <c r="I1291" i="5"/>
  <c r="H1275" i="5"/>
  <c r="J1211" i="5"/>
  <c r="G1171" i="5"/>
  <c r="J1083" i="5"/>
  <c r="G923" i="5"/>
  <c r="R779" i="5"/>
  <c r="S1257" i="5"/>
  <c r="S1270" i="5"/>
  <c r="S1300" i="5"/>
  <c r="G1311" i="5"/>
  <c r="F1311" i="5"/>
  <c r="R1311" i="5"/>
  <c r="S1323" i="5"/>
  <c r="S1329" i="5"/>
  <c r="S1341" i="5"/>
  <c r="S1346" i="5"/>
  <c r="S1352" i="5"/>
  <c r="S1365" i="5"/>
  <c r="S1379" i="5"/>
  <c r="J1415" i="5"/>
  <c r="R1415" i="5"/>
  <c r="S1457" i="5"/>
  <c r="S1519" i="5"/>
  <c r="S1558" i="5"/>
  <c r="S1596" i="5"/>
  <c r="S1622" i="5"/>
  <c r="S1628" i="5"/>
  <c r="S1679" i="5"/>
  <c r="G1742" i="5"/>
  <c r="S1754" i="5"/>
  <c r="H1759" i="5"/>
  <c r="I1759" i="5"/>
  <c r="S1862" i="5"/>
  <c r="F1991" i="5"/>
  <c r="J1991" i="5"/>
  <c r="I1991" i="5"/>
  <c r="S2016" i="5"/>
  <c r="S910" i="5"/>
  <c r="G994" i="5"/>
  <c r="H994" i="5"/>
  <c r="I994" i="5"/>
  <c r="S1007" i="5"/>
  <c r="S1014" i="5"/>
  <c r="S1020" i="5"/>
  <c r="G1058" i="5"/>
  <c r="J1058" i="5"/>
  <c r="R1058" i="5"/>
  <c r="F1058" i="5"/>
  <c r="S1065" i="5"/>
  <c r="S1071" i="5"/>
  <c r="S1094" i="5"/>
  <c r="S1110" i="5"/>
  <c r="H1114" i="5"/>
  <c r="S1120" i="5"/>
  <c r="R1150" i="5"/>
  <c r="S1155" i="5"/>
  <c r="S1160" i="5"/>
  <c r="S1166" i="5"/>
  <c r="S1173" i="5"/>
  <c r="S1223" i="5"/>
  <c r="H1011" i="5"/>
  <c r="J547" i="5"/>
  <c r="S840" i="5"/>
  <c r="S848" i="5"/>
  <c r="S854" i="5"/>
  <c r="S860" i="5"/>
  <c r="S886" i="5"/>
  <c r="S892" i="5"/>
  <c r="S898" i="5"/>
  <c r="I909" i="5"/>
  <c r="J909" i="5"/>
  <c r="F38" i="5"/>
  <c r="R74" i="5"/>
  <c r="H74" i="5"/>
  <c r="I74" i="5"/>
  <c r="G74" i="5"/>
  <c r="S190" i="5"/>
  <c r="S196" i="5"/>
  <c r="S236" i="5"/>
  <c r="S242" i="5"/>
  <c r="S256"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J1011" i="5"/>
  <c r="I1059" i="5"/>
  <c r="R547" i="5"/>
  <c r="S208" i="5"/>
  <c r="S189" i="5"/>
  <c r="I50"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J1479" i="5"/>
  <c r="I1479" i="5"/>
  <c r="R1447" i="5"/>
  <c r="H1447" i="5"/>
  <c r="G1031" i="5"/>
  <c r="J1031" i="5"/>
  <c r="F1031" i="5"/>
  <c r="R1031" i="5"/>
  <c r="H1031" i="5"/>
  <c r="I1031" i="5"/>
  <c r="G967" i="5"/>
  <c r="J967" i="5"/>
  <c r="F967" i="5"/>
  <c r="R967" i="5"/>
  <c r="H967" i="5"/>
  <c r="I967" i="5"/>
  <c r="I431" i="5"/>
  <c r="H431" i="5"/>
  <c r="F343" i="5"/>
  <c r="R343" i="5"/>
  <c r="G343" i="5"/>
  <c r="H343" i="5"/>
  <c r="F251" i="5"/>
  <c r="G251" i="5"/>
  <c r="R251" i="5"/>
  <c r="H251" i="5"/>
  <c r="I251" i="5"/>
  <c r="H219" i="5"/>
  <c r="F219" i="5"/>
  <c r="G219" i="5"/>
  <c r="J2350" i="5"/>
  <c r="H2350" i="5"/>
  <c r="I976" i="5"/>
  <c r="J976" i="5"/>
  <c r="J1400" i="5"/>
  <c r="F1400" i="5"/>
  <c r="I1400" i="5"/>
  <c r="R2426" i="5"/>
  <c r="H2379" i="5"/>
  <c r="G2379" i="5"/>
  <c r="I2379" i="5"/>
  <c r="G2059" i="5"/>
  <c r="H2059" i="5"/>
  <c r="F2059" i="5"/>
  <c r="J2059" i="5"/>
  <c r="I2059" i="5"/>
  <c r="F648" i="5"/>
  <c r="J1632" i="5"/>
  <c r="I1632" i="5"/>
  <c r="F1440" i="5"/>
  <c r="H1440" i="5"/>
  <c r="H360" i="5"/>
  <c r="F360" i="5"/>
  <c r="R1400" i="5"/>
  <c r="H2266" i="5"/>
  <c r="I2266" i="5"/>
  <c r="R2266" i="5"/>
  <c r="J2266" i="5"/>
  <c r="F2266" i="5"/>
  <c r="G2266" i="5"/>
  <c r="J1339" i="5"/>
  <c r="R1283" i="5"/>
  <c r="J1259" i="5"/>
  <c r="I1243" i="5"/>
  <c r="H1235" i="5"/>
  <c r="G1179" i="5"/>
  <c r="J1131" i="5"/>
  <c r="F1131" i="5"/>
  <c r="H1107" i="5"/>
  <c r="F947" i="5"/>
  <c r="F915" i="5"/>
  <c r="F811" i="5"/>
  <c r="G739" i="5"/>
  <c r="G699" i="5"/>
  <c r="I507" i="5"/>
  <c r="R64" i="5"/>
  <c r="I384" i="5"/>
  <c r="I1359" i="5"/>
  <c r="H1359" i="5"/>
  <c r="J1359" i="5"/>
  <c r="G1359" i="5"/>
  <c r="F1365" i="5"/>
  <c r="R1365" i="5"/>
  <c r="J1365" i="5"/>
  <c r="H1365" i="5"/>
  <c r="G1365" i="5"/>
  <c r="I1429" i="5"/>
  <c r="G1429" i="5"/>
  <c r="R1429" i="5"/>
  <c r="J1429" i="5"/>
  <c r="G1558" i="5"/>
  <c r="F1558" i="5"/>
  <c r="J1558" i="5"/>
  <c r="F1654" i="5"/>
  <c r="J1654"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G2042" i="5"/>
  <c r="J2042" i="5"/>
  <c r="F2042" i="5"/>
  <c r="R2042" i="5"/>
  <c r="G2062" i="5"/>
  <c r="J2062" i="5"/>
  <c r="H2062" i="5"/>
  <c r="I2062" i="5"/>
  <c r="F2062" i="5"/>
  <c r="H2162" i="5"/>
  <c r="I2162" i="5"/>
  <c r="J2162" i="5"/>
  <c r="R2162" i="5"/>
  <c r="G2162" i="5"/>
  <c r="F2162" i="5"/>
  <c r="H2234" i="5"/>
  <c r="I2234" i="5"/>
  <c r="J2234" i="5"/>
  <c r="G2234" i="5"/>
  <c r="J1472" i="5"/>
  <c r="I1472" i="5"/>
  <c r="I64" i="5"/>
  <c r="H384" i="5"/>
  <c r="H645" i="5"/>
  <c r="F645" i="5"/>
  <c r="J645" i="5"/>
  <c r="R645" i="5"/>
  <c r="G645" i="5"/>
  <c r="I645" i="5"/>
  <c r="J703" i="5"/>
  <c r="F703" i="5"/>
  <c r="R703" i="5"/>
  <c r="H703" i="5"/>
  <c r="I703" i="5"/>
  <c r="G703" i="5"/>
  <c r="J743" i="5"/>
  <c r="F743" i="5"/>
  <c r="I743" i="5"/>
  <c r="G743" i="5"/>
  <c r="I874" i="5"/>
  <c r="R874" i="5"/>
  <c r="G874" i="5"/>
  <c r="H874" i="5"/>
  <c r="F970" i="5"/>
  <c r="G970" i="5"/>
  <c r="R970" i="5"/>
  <c r="I1095" i="5"/>
  <c r="J1095" i="5"/>
  <c r="F1095" i="5"/>
  <c r="J1167" i="5"/>
  <c r="F1167" i="5"/>
  <c r="R1167" i="5"/>
  <c r="H1167" i="5"/>
  <c r="I1295" i="5"/>
  <c r="J1295" i="5"/>
  <c r="G1295" i="5"/>
  <c r="H1295" i="5"/>
  <c r="F877" i="5"/>
  <c r="J877" i="5"/>
  <c r="G506" i="5"/>
  <c r="I506" i="5"/>
  <c r="F1472" i="5"/>
  <c r="H64" i="5"/>
  <c r="R384" i="5"/>
  <c r="J598" i="5"/>
  <c r="I650" i="5"/>
  <c r="F638" i="5"/>
  <c r="R574" i="5"/>
  <c r="R1991" i="5"/>
  <c r="G1726" i="5"/>
  <c r="R1759" i="5"/>
  <c r="F719" i="5"/>
  <c r="J1046" i="5"/>
  <c r="G1046" i="5"/>
  <c r="I574" i="5"/>
  <c r="G2186" i="5"/>
  <c r="I2186" i="5"/>
  <c r="H1991" i="5"/>
  <c r="J2186" i="5"/>
  <c r="I178" i="5"/>
  <c r="I2007" i="5"/>
  <c r="G538" i="5"/>
  <c r="R2186" i="5"/>
  <c r="G1991" i="5"/>
  <c r="I538" i="5"/>
  <c r="H178" i="5"/>
  <c r="F1570" i="5"/>
  <c r="H538" i="5"/>
  <c r="G178" i="5"/>
  <c r="G574" i="5"/>
  <c r="R638" i="5"/>
  <c r="R178" i="5"/>
  <c r="G1570" i="5"/>
  <c r="G781" i="5"/>
  <c r="H1726" i="5"/>
  <c r="F512" i="5"/>
  <c r="F104" i="5"/>
  <c r="G2252" i="5"/>
  <c r="J2252" i="5"/>
  <c r="I2252" i="5"/>
  <c r="H2252" i="5"/>
  <c r="F631" i="5"/>
  <c r="J631" i="5"/>
  <c r="F1328" i="5"/>
  <c r="R984" i="5"/>
  <c r="J416" i="5"/>
  <c r="G631" i="5"/>
  <c r="G104" i="5"/>
  <c r="I631" i="5"/>
  <c r="F802" i="5"/>
  <c r="I802" i="5"/>
  <c r="J802" i="5"/>
  <c r="F1351" i="5"/>
  <c r="I1351" i="5"/>
  <c r="H1351" i="5"/>
  <c r="I1675" i="5"/>
  <c r="R104" i="5"/>
  <c r="G1032" i="5"/>
  <c r="J1478" i="5"/>
  <c r="H1478" i="5"/>
  <c r="F1478" i="5"/>
  <c r="I2220" i="5"/>
  <c r="F2220" i="5"/>
  <c r="J2220" i="5"/>
  <c r="H2220" i="5"/>
  <c r="I1838" i="5"/>
  <c r="J1838" i="5"/>
  <c r="H1838" i="5"/>
  <c r="R1536" i="5"/>
  <c r="R1256" i="5"/>
  <c r="F1256" i="5"/>
  <c r="I792" i="5"/>
  <c r="I56" i="5"/>
  <c r="G802" i="5"/>
  <c r="R26" i="5"/>
  <c r="F58" i="5"/>
  <c r="I58" i="5"/>
  <c r="G58" i="5"/>
  <c r="R58" i="5"/>
  <c r="H58" i="5"/>
  <c r="H1223" i="5"/>
  <c r="I1223" i="5"/>
  <c r="R1346" i="5"/>
  <c r="H1346" i="5"/>
  <c r="G1346" i="5"/>
  <c r="J1346" i="5"/>
  <c r="H1394" i="5"/>
  <c r="I1399" i="5"/>
  <c r="J1399" i="5"/>
  <c r="R2474" i="5"/>
  <c r="G2474" i="5"/>
  <c r="H2474" i="5"/>
  <c r="F2474" i="5"/>
  <c r="J2396" i="5"/>
  <c r="F2396" i="5"/>
  <c r="I2396" i="5"/>
  <c r="I2388" i="5"/>
  <c r="J2388" i="5"/>
  <c r="G2348" i="5"/>
  <c r="G2340" i="5"/>
  <c r="G2324" i="5"/>
  <c r="H2268" i="5"/>
  <c r="I2268" i="5"/>
  <c r="J2268" i="5"/>
  <c r="R2268" i="5"/>
  <c r="F2268" i="5"/>
  <c r="G1940" i="5"/>
  <c r="R1844" i="5"/>
  <c r="H1844" i="5"/>
  <c r="R1812" i="5"/>
  <c r="H1812" i="5"/>
  <c r="R1796" i="5"/>
  <c r="R1748" i="5"/>
  <c r="H1748" i="5"/>
  <c r="G1740" i="5"/>
  <c r="R1716" i="5"/>
  <c r="H1716" i="5"/>
  <c r="H1604" i="5"/>
  <c r="J1596" i="5"/>
  <c r="J1500" i="5"/>
  <c r="I1428" i="5"/>
  <c r="R1428" i="5"/>
  <c r="I1412" i="5"/>
  <c r="J1412" i="5"/>
  <c r="F1412" i="5"/>
  <c r="H1412" i="5"/>
  <c r="R1412" i="5"/>
  <c r="F1388" i="5"/>
  <c r="H1388" i="5"/>
  <c r="R1388" i="5"/>
  <c r="I1388" i="5"/>
  <c r="J1388" i="5"/>
  <c r="H1364" i="5"/>
  <c r="H1356" i="5"/>
  <c r="R1316" i="5"/>
  <c r="G1292" i="5"/>
  <c r="J1284" i="5"/>
  <c r="G1148" i="5"/>
  <c r="G1116"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32" i="5"/>
  <c r="J524" i="5"/>
  <c r="J516" i="5"/>
  <c r="I500" i="5"/>
  <c r="J500" i="5"/>
  <c r="F500" i="5"/>
  <c r="R500" i="5"/>
  <c r="G476" i="5"/>
  <c r="H460" i="5"/>
  <c r="J460" i="5"/>
  <c r="G452" i="5"/>
  <c r="F444" i="5"/>
  <c r="G436" i="5"/>
  <c r="I436" i="5"/>
  <c r="J436" i="5"/>
  <c r="R436" i="5"/>
  <c r="G420" i="5"/>
  <c r="G356" i="5"/>
  <c r="G348" i="5"/>
  <c r="G324" i="5"/>
  <c r="I268" i="5"/>
  <c r="R260" i="5"/>
  <c r="G244" i="5"/>
  <c r="I244" i="5"/>
  <c r="F244" i="5"/>
  <c r="G164" i="5"/>
  <c r="H156" i="5"/>
  <c r="I140" i="5"/>
  <c r="H116" i="5"/>
  <c r="G100" i="5"/>
  <c r="J1988" i="5"/>
  <c r="H1980" i="5"/>
  <c r="J1932" i="5"/>
  <c r="H1700" i="5"/>
  <c r="H1668" i="5"/>
  <c r="I1628" i="5"/>
  <c r="R1335" i="5"/>
  <c r="I1476" i="5"/>
  <c r="R1460" i="5"/>
  <c r="J1212" i="5"/>
  <c r="I2076" i="5"/>
  <c r="F1356" i="5"/>
  <c r="G2268" i="5"/>
  <c r="F2004" i="5"/>
  <c r="H1988" i="5"/>
  <c r="G1700" i="5"/>
  <c r="G1668" i="5"/>
  <c r="H1428" i="5"/>
  <c r="F1335" i="5"/>
  <c r="I1356" i="5"/>
  <c r="I1308" i="5"/>
  <c r="I1220" i="5"/>
  <c r="J1460" i="5"/>
  <c r="F1220" i="5"/>
  <c r="H2124" i="5"/>
  <c r="G2076" i="5"/>
  <c r="J1356" i="5"/>
  <c r="R1052" i="5"/>
  <c r="R1012" i="5"/>
  <c r="G1388" i="5"/>
  <c r="R1223" i="5"/>
  <c r="J1394" i="5"/>
  <c r="F2076" i="5"/>
  <c r="I996" i="5"/>
  <c r="G1052" i="5"/>
  <c r="F636" i="5"/>
  <c r="J2012" i="5"/>
  <c r="H2004" i="5"/>
  <c r="H1476" i="5"/>
  <c r="F1223" i="5"/>
  <c r="I1460" i="5"/>
  <c r="I1394" i="5"/>
  <c r="F2108" i="5"/>
  <c r="R2076" i="5"/>
  <c r="I1346" i="5"/>
  <c r="H2012" i="5"/>
  <c r="R1394" i="5"/>
  <c r="H1220" i="5"/>
  <c r="G1399" i="5"/>
  <c r="G1476" i="5"/>
  <c r="H1399" i="5"/>
  <c r="I2124" i="5"/>
  <c r="J2076" i="5"/>
  <c r="R1004" i="5"/>
  <c r="F1346" i="5"/>
  <c r="H1052" i="5"/>
  <c r="G188" i="5"/>
  <c r="G500" i="5"/>
  <c r="F1476" i="5"/>
  <c r="G1452" i="5"/>
  <c r="G1428" i="5"/>
  <c r="H1415" i="5"/>
  <c r="R1399" i="5"/>
  <c r="F1196" i="5"/>
  <c r="R1356" i="5"/>
  <c r="H2076" i="5"/>
  <c r="H626" i="5"/>
  <c r="F727" i="5"/>
  <c r="J727" i="5"/>
  <c r="F598" i="5"/>
  <c r="I1887" i="5"/>
  <c r="H1887" i="5"/>
  <c r="G1975" i="5"/>
  <c r="R2150" i="5"/>
  <c r="F2150" i="5"/>
  <c r="I2150" i="5"/>
  <c r="H98" i="5"/>
  <c r="F98" i="5"/>
  <c r="F482" i="5"/>
  <c r="R482" i="5"/>
  <c r="H482" i="5"/>
  <c r="G482" i="5"/>
  <c r="I482" i="5"/>
  <c r="F1735" i="5"/>
  <c r="H1735" i="5"/>
  <c r="J542" i="5"/>
  <c r="H542" i="5"/>
  <c r="H2450" i="5"/>
  <c r="R2450" i="5"/>
  <c r="F890" i="5"/>
  <c r="R1632" i="5"/>
  <c r="R72" i="5"/>
  <c r="G664" i="5"/>
  <c r="G360" i="5"/>
  <c r="R1328" i="5"/>
  <c r="G1184" i="5"/>
  <c r="I1256" i="5"/>
  <c r="H1256" i="5"/>
  <c r="I1328" i="5"/>
  <c r="H1615" i="5"/>
  <c r="G1328" i="5"/>
  <c r="J1328" i="5"/>
  <c r="G648" i="5"/>
  <c r="R1352" i="5"/>
  <c r="F664" i="5"/>
  <c r="J1647" i="5"/>
  <c r="F1232" i="5"/>
  <c r="G1656" i="5"/>
  <c r="I984" i="5"/>
  <c r="J783" i="5"/>
  <c r="J1455" i="5"/>
  <c r="I1487" i="5"/>
  <c r="G2350" i="5"/>
  <c r="F2350" i="5"/>
  <c r="R2350" i="5"/>
  <c r="S586" i="5"/>
  <c r="S662" i="5"/>
  <c r="S667" i="5"/>
  <c r="S1169" i="5"/>
  <c r="S1371" i="5"/>
  <c r="S1664" i="5"/>
  <c r="F1670" i="5"/>
  <c r="S1893" i="5"/>
  <c r="S1898" i="5"/>
  <c r="S1904" i="5"/>
  <c r="S1910" i="5"/>
  <c r="S2266" i="5"/>
  <c r="S2273" i="5"/>
  <c r="S2288" i="5"/>
  <c r="S2295" i="5"/>
  <c r="S2434" i="5"/>
  <c r="S2442" i="5"/>
  <c r="S2450" i="5"/>
  <c r="S2458" i="5"/>
  <c r="S2466" i="5"/>
  <c r="R2427" i="5"/>
  <c r="F2427" i="5"/>
  <c r="H2427" i="5"/>
  <c r="G2427" i="5"/>
  <c r="J2427" i="5"/>
  <c r="I2395" i="5"/>
  <c r="J2395" i="5"/>
  <c r="F2395" i="5"/>
  <c r="F2267" i="5"/>
  <c r="R2267" i="5"/>
  <c r="H2251" i="5"/>
  <c r="R2251" i="5"/>
  <c r="J2251" i="5"/>
  <c r="F2251" i="5"/>
  <c r="F2179" i="5"/>
  <c r="J2179" i="5"/>
  <c r="J2171" i="5"/>
  <c r="I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G563" i="5"/>
  <c r="R927" i="5"/>
  <c r="G1423" i="5"/>
  <c r="I1455" i="5"/>
  <c r="H1487" i="5"/>
  <c r="S888" i="5"/>
  <c r="J1351" i="5"/>
  <c r="G1351" i="5"/>
  <c r="I2496" i="5"/>
  <c r="F1656" i="5"/>
  <c r="R824" i="5"/>
  <c r="H768" i="5"/>
  <c r="H984" i="5"/>
  <c r="F872" i="5"/>
  <c r="H304" i="5"/>
  <c r="I32" i="5"/>
  <c r="G976" i="5"/>
  <c r="I831" i="5"/>
  <c r="F927" i="5"/>
  <c r="H1455" i="5"/>
  <c r="R1487" i="5"/>
  <c r="G2496" i="5"/>
  <c r="J1656" i="5"/>
  <c r="I696" i="5"/>
  <c r="R872" i="5"/>
  <c r="J1032" i="5"/>
  <c r="G872" i="5"/>
  <c r="I783" i="5"/>
  <c r="H831" i="5"/>
  <c r="J927" i="5"/>
  <c r="G1455" i="5"/>
  <c r="R1455" i="5"/>
  <c r="H783" i="5"/>
  <c r="G1487" i="5"/>
  <c r="F32" i="5"/>
  <c r="I304" i="5"/>
  <c r="H2496" i="5"/>
  <c r="R2379" i="5"/>
  <c r="J872" i="5"/>
  <c r="J648" i="5"/>
  <c r="R360" i="5"/>
  <c r="I512" i="5"/>
  <c r="F2379" i="5"/>
  <c r="I872" i="5"/>
  <c r="F976" i="5"/>
  <c r="R831" i="5"/>
  <c r="F1487" i="5"/>
  <c r="R1656" i="5"/>
  <c r="H696" i="5"/>
  <c r="J984"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S642" i="5"/>
  <c r="G850" i="5"/>
  <c r="I850" i="5"/>
  <c r="F850" i="5"/>
  <c r="S1126" i="5"/>
  <c r="S2420" i="5"/>
  <c r="R1658" i="5"/>
  <c r="G1149" i="5"/>
  <c r="I1130" i="5"/>
  <c r="R1135" i="5"/>
  <c r="J2023" i="5"/>
  <c r="I1279" i="5"/>
  <c r="R110" i="5"/>
  <c r="H110" i="5"/>
  <c r="G110" i="5"/>
  <c r="I110" i="5"/>
  <c r="R122" i="5"/>
  <c r="H122" i="5"/>
  <c r="S140" i="5"/>
  <c r="F190" i="5"/>
  <c r="R190" i="5"/>
  <c r="H190" i="5"/>
  <c r="G190" i="5"/>
  <c r="I190"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I1149" i="5"/>
  <c r="J1135" i="5"/>
  <c r="F1149" i="5"/>
  <c r="R84" i="5"/>
  <c r="G84" i="5"/>
  <c r="S534" i="5"/>
  <c r="G1030" i="5"/>
  <c r="J1030" i="5"/>
  <c r="S1324" i="5"/>
  <c r="I1329" i="5"/>
  <c r="F1329" i="5"/>
  <c r="G1329" i="5"/>
  <c r="H1329" i="5"/>
  <c r="R1329" i="5"/>
  <c r="J1335" i="5"/>
  <c r="H1335" i="5"/>
  <c r="I1335" i="5"/>
  <c r="S1415" i="5"/>
  <c r="S1718" i="5"/>
  <c r="I1727" i="5"/>
  <c r="F1727" i="5"/>
  <c r="R1727" i="5"/>
  <c r="G1727" i="5"/>
  <c r="G1953" i="5"/>
  <c r="H1953" i="5"/>
  <c r="I1953" i="5"/>
  <c r="R1953" i="5"/>
  <c r="F1953" i="5"/>
  <c r="J1953" i="5"/>
  <c r="S2141" i="5"/>
  <c r="G1279" i="5"/>
  <c r="J1149" i="5"/>
  <c r="I372" i="5"/>
  <c r="F372" i="5"/>
  <c r="R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I2306" i="5"/>
  <c r="J2306" i="5"/>
  <c r="F304" i="5"/>
  <c r="G216" i="5"/>
  <c r="J824" i="5"/>
  <c r="G824" i="5"/>
  <c r="H1423" i="5"/>
  <c r="R1423" i="5"/>
  <c r="F1423" i="5"/>
  <c r="J1358" i="5"/>
  <c r="R1358" i="5"/>
  <c r="I1358" i="5"/>
  <c r="F1358" i="5"/>
  <c r="H1358" i="5"/>
  <c r="R1008" i="5"/>
  <c r="F824" i="5"/>
  <c r="I664" i="5"/>
  <c r="H600" i="5"/>
  <c r="F432" i="5"/>
  <c r="F1008" i="5"/>
  <c r="F216" i="5"/>
  <c r="G952" i="5"/>
  <c r="H32" i="5"/>
  <c r="G1400" i="5"/>
  <c r="G1693" i="5"/>
  <c r="R1693" i="5"/>
  <c r="R2245" i="5"/>
  <c r="F2245" i="5"/>
  <c r="J2245" i="5"/>
  <c r="J949" i="5"/>
  <c r="H949" i="5"/>
  <c r="I949" i="5"/>
  <c r="G2283" i="5"/>
  <c r="H2283" i="5"/>
  <c r="J2283" i="5"/>
  <c r="I1075" i="5"/>
  <c r="F1075" i="5"/>
  <c r="I1045" i="5"/>
  <c r="G591" i="5"/>
  <c r="I219" i="5"/>
  <c r="R219" i="5"/>
  <c r="G2187" i="5"/>
  <c r="F2187" i="5"/>
  <c r="I2187" i="5"/>
  <c r="R2187" i="5"/>
  <c r="J664" i="5"/>
  <c r="H1400" i="5"/>
  <c r="R368" i="5"/>
  <c r="I368" i="5"/>
  <c r="I824" i="5"/>
  <c r="I456" i="5"/>
  <c r="G309" i="5"/>
  <c r="H309" i="5"/>
  <c r="R309" i="5"/>
  <c r="J2122" i="5"/>
  <c r="R2122" i="5"/>
  <c r="I2122" i="5"/>
  <c r="H456" i="5"/>
  <c r="J1184" i="5"/>
  <c r="G432" i="5"/>
  <c r="G32" i="5"/>
  <c r="R456" i="5"/>
  <c r="H216" i="5"/>
  <c r="J963" i="5"/>
  <c r="I963" i="5"/>
  <c r="F963" i="5"/>
  <c r="G75" i="5"/>
  <c r="I216" i="5"/>
  <c r="J456" i="5"/>
  <c r="I1184" i="5"/>
  <c r="G368" i="5"/>
  <c r="G304" i="5"/>
  <c r="R216" i="5"/>
  <c r="F991" i="5"/>
  <c r="I991" i="5"/>
  <c r="G167" i="5"/>
  <c r="G911" i="5"/>
  <c r="F911" i="5"/>
  <c r="I911" i="5"/>
  <c r="S1026" i="5"/>
  <c r="S1794" i="5"/>
  <c r="G2098" i="5"/>
  <c r="R2098" i="5"/>
  <c r="I2098" i="5"/>
  <c r="S2426" i="5"/>
  <c r="S2441" i="5"/>
  <c r="S2457" i="5"/>
  <c r="F1826" i="5"/>
  <c r="F1837" i="5"/>
  <c r="I652" i="5"/>
  <c r="S809" i="5"/>
  <c r="R933" i="5"/>
  <c r="G933" i="5"/>
  <c r="S1547" i="5"/>
  <c r="S1806" i="5"/>
  <c r="S2051" i="5"/>
  <c r="S2069" i="5"/>
  <c r="G2215" i="5"/>
  <c r="R2215" i="5"/>
  <c r="G2403" i="5"/>
  <c r="F2235" i="5"/>
  <c r="G2227" i="5"/>
  <c r="G2163" i="5"/>
  <c r="G2019" i="5"/>
  <c r="F2003" i="5"/>
  <c r="G1963" i="5"/>
  <c r="H1939" i="5"/>
  <c r="G1923" i="5"/>
  <c r="G1771" i="5"/>
  <c r="I1755" i="5"/>
  <c r="G1731" i="5"/>
  <c r="R1355" i="5"/>
  <c r="H1323" i="5"/>
  <c r="I1323" i="5"/>
  <c r="J1187" i="5"/>
  <c r="H1187" i="5"/>
  <c r="I1187" i="5"/>
  <c r="I1099" i="5"/>
  <c r="G931" i="5"/>
  <c r="J787" i="5"/>
  <c r="R651" i="5"/>
  <c r="R627" i="5"/>
  <c r="I619" i="5"/>
  <c r="F611" i="5"/>
  <c r="H611" i="5"/>
  <c r="R611" i="5"/>
  <c r="H571" i="5"/>
  <c r="F227" i="5"/>
  <c r="H131" i="5"/>
  <c r="S2411" i="5"/>
  <c r="G2103" i="5"/>
  <c r="H2040" i="5"/>
  <c r="J1826" i="5"/>
  <c r="S1832" i="5"/>
  <c r="S1816" i="5"/>
  <c r="R1837" i="5"/>
  <c r="S1788" i="5"/>
  <c r="S281" i="5"/>
  <c r="F759" i="5"/>
  <c r="J759" i="5"/>
  <c r="S879" i="5"/>
  <c r="I1343" i="5"/>
  <c r="S1373" i="5"/>
  <c r="S1535" i="5"/>
  <c r="G1743" i="5"/>
  <c r="R1743" i="5"/>
  <c r="S239" i="5"/>
  <c r="S2419" i="5"/>
  <c r="F2103" i="5"/>
  <c r="G2111" i="5"/>
  <c r="S2023" i="5"/>
  <c r="R1942" i="5"/>
  <c r="J1837" i="5"/>
  <c r="S920" i="5"/>
  <c r="S990" i="5"/>
  <c r="J2098" i="5"/>
  <c r="S1647" i="5"/>
  <c r="S755" i="5"/>
  <c r="S2403" i="5"/>
  <c r="J2103" i="5"/>
  <c r="S2092" i="5"/>
  <c r="F1942" i="5"/>
  <c r="S1953" i="5"/>
  <c r="H1837" i="5"/>
  <c r="S966" i="5"/>
  <c r="S978" i="5"/>
  <c r="S2367" i="5"/>
  <c r="H2098" i="5"/>
  <c r="R1114" i="5"/>
  <c r="J1114" i="5"/>
  <c r="F1114" i="5"/>
  <c r="G1114" i="5"/>
  <c r="I2111" i="5"/>
  <c r="F2111" i="5"/>
  <c r="S2080" i="5"/>
  <c r="J1942" i="5"/>
  <c r="S258" i="5"/>
  <c r="H2103" i="5"/>
  <c r="S2375" i="5"/>
  <c r="H550" i="5"/>
  <c r="F550" i="5"/>
  <c r="H1942" i="5"/>
  <c r="S652" i="5"/>
  <c r="S657" i="5"/>
  <c r="S690" i="5"/>
  <c r="F685" i="5"/>
  <c r="J685" i="5"/>
  <c r="G1333" i="5"/>
  <c r="I1333" i="5"/>
  <c r="S1344" i="5"/>
  <c r="S2031" i="5"/>
  <c r="S355" i="5"/>
  <c r="F874" i="5"/>
  <c r="J874" i="5"/>
  <c r="S676" i="5"/>
  <c r="S857" i="5"/>
  <c r="S1077" i="5"/>
  <c r="S1431" i="5"/>
  <c r="S746" i="5"/>
  <c r="R837" i="5"/>
  <c r="G837" i="5"/>
  <c r="R850" i="5"/>
  <c r="J850" i="5"/>
  <c r="H1154" i="5"/>
  <c r="F1154" i="5"/>
  <c r="S379" i="5"/>
  <c r="S1687" i="5"/>
  <c r="S575" i="5"/>
  <c r="S656" i="5"/>
  <c r="S730" i="5"/>
  <c r="J1223" i="5"/>
  <c r="S1381" i="5"/>
  <c r="S1589" i="5"/>
  <c r="H248" i="5"/>
  <c r="I288" i="5"/>
  <c r="J288" i="5"/>
  <c r="F288" i="5"/>
  <c r="R1616" i="5"/>
  <c r="H1616" i="5"/>
  <c r="F248" i="5"/>
  <c r="G248" i="5"/>
  <c r="H48" i="5"/>
  <c r="G48" i="5"/>
  <c r="F48" i="5"/>
  <c r="H1352" i="5"/>
  <c r="G1352" i="5"/>
  <c r="I1352" i="5"/>
  <c r="F1352" i="5"/>
  <c r="J1352" i="5"/>
  <c r="J1616" i="5"/>
  <c r="I248" i="5"/>
  <c r="G88" i="5"/>
  <c r="I88" i="5"/>
  <c r="F88" i="5"/>
  <c r="J1224" i="5"/>
  <c r="I1224" i="5"/>
  <c r="G1440" i="5"/>
  <c r="I1440" i="5"/>
  <c r="R1440" i="5"/>
  <c r="J1440" i="5"/>
  <c r="R888" i="5"/>
  <c r="F888" i="5"/>
  <c r="I952" i="5"/>
  <c r="J952" i="5"/>
  <c r="F952" i="5"/>
  <c r="R248" i="5"/>
  <c r="I48" i="5"/>
  <c r="I2267" i="5"/>
  <c r="G2267" i="5"/>
  <c r="H2267" i="5"/>
  <c r="J2267" i="5"/>
  <c r="R2171" i="5"/>
  <c r="F2171" i="5"/>
  <c r="G2171" i="5"/>
  <c r="H2171" i="5"/>
  <c r="G1971" i="5"/>
  <c r="H1971" i="5"/>
  <c r="I1971" i="5"/>
  <c r="R1971" i="5"/>
  <c r="F1971" i="5"/>
  <c r="J1971" i="5"/>
  <c r="H1680" i="5"/>
  <c r="I1232" i="5"/>
  <c r="G768" i="5"/>
  <c r="G56" i="5"/>
  <c r="R696" i="5"/>
  <c r="I72" i="5"/>
  <c r="R648" i="5"/>
  <c r="I104" i="5"/>
  <c r="R416" i="5"/>
  <c r="G1680" i="5"/>
  <c r="F928" i="5"/>
  <c r="F696" i="5"/>
  <c r="H72" i="5"/>
  <c r="I184" i="5"/>
  <c r="I648" i="5"/>
  <c r="J1680" i="5"/>
  <c r="R768" i="5"/>
  <c r="H2055" i="5"/>
  <c r="F2055" i="5"/>
  <c r="H432" i="5"/>
  <c r="H928" i="5"/>
  <c r="F768" i="5"/>
  <c r="R56" i="5"/>
  <c r="J768" i="5"/>
  <c r="I768" i="5"/>
  <c r="R432" i="5"/>
  <c r="R2397" i="5"/>
  <c r="H2397" i="5"/>
  <c r="G2397" i="5"/>
  <c r="S299" i="5"/>
  <c r="S337" i="5"/>
  <c r="G2305" i="5"/>
  <c r="R320" i="5"/>
  <c r="H320" i="5"/>
  <c r="G320" i="5"/>
  <c r="F1416" i="5"/>
  <c r="G1416" i="5"/>
  <c r="R1416" i="5"/>
  <c r="J1416" i="5"/>
  <c r="G1232" i="5"/>
  <c r="H1232" i="5"/>
  <c r="R1592" i="5"/>
  <c r="J2496" i="5"/>
  <c r="I320" i="5"/>
  <c r="G1536" i="5"/>
  <c r="J1536" i="5"/>
  <c r="R1184" i="5"/>
  <c r="H1184" i="5"/>
  <c r="G1616" i="5"/>
  <c r="I1616" i="5"/>
  <c r="F1616" i="5"/>
  <c r="R1032" i="5"/>
  <c r="F1032" i="5"/>
  <c r="I144" i="5"/>
  <c r="F144" i="5"/>
  <c r="G144" i="5"/>
  <c r="H144" i="5"/>
  <c r="G600" i="5"/>
  <c r="J600" i="5"/>
  <c r="F600" i="5"/>
  <c r="F320" i="5"/>
  <c r="H888" i="5"/>
  <c r="G1632" i="5"/>
  <c r="F1632" i="5"/>
  <c r="H1632" i="5"/>
  <c r="I1680" i="5"/>
  <c r="G40" i="5"/>
  <c r="H40" i="5"/>
  <c r="I40" i="5"/>
  <c r="F40" i="5"/>
  <c r="G512" i="5"/>
  <c r="J512" i="5"/>
  <c r="H512" i="5"/>
  <c r="G1592" i="5"/>
  <c r="F1592" i="5"/>
  <c r="I1592" i="5"/>
  <c r="I1416" i="5"/>
  <c r="H288" i="5"/>
  <c r="G288" i="5"/>
  <c r="R600" i="5"/>
  <c r="R2496" i="5"/>
  <c r="J888" i="5"/>
  <c r="G888" i="5"/>
  <c r="I888" i="5"/>
  <c r="G1224" i="5"/>
  <c r="F1224" i="5"/>
  <c r="R1224" i="5"/>
  <c r="H1224" i="5"/>
  <c r="G416" i="5"/>
  <c r="I416" i="5"/>
  <c r="I1008" i="5"/>
  <c r="J1008" i="5"/>
  <c r="G1008" i="5"/>
  <c r="F624" i="5"/>
  <c r="R624" i="5"/>
  <c r="H624" i="5"/>
  <c r="J624" i="5"/>
  <c r="I624" i="5"/>
  <c r="G624" i="5"/>
  <c r="S370" i="5"/>
  <c r="S666" i="5"/>
  <c r="F998" i="5"/>
  <c r="H998" i="5"/>
  <c r="I998" i="5"/>
  <c r="R998" i="5"/>
  <c r="S1004" i="5"/>
  <c r="S1213" i="5"/>
  <c r="S244" i="5"/>
  <c r="S819" i="5"/>
  <c r="F613" i="5"/>
  <c r="H613" i="5"/>
  <c r="I613" i="5"/>
  <c r="R1791" i="5"/>
  <c r="G1791" i="5"/>
  <c r="S601" i="5"/>
  <c r="S1025" i="5"/>
  <c r="S1093" i="5"/>
  <c r="S713" i="5"/>
  <c r="S604" i="5"/>
  <c r="F1548" i="5"/>
  <c r="R980" i="5"/>
  <c r="G1956" i="5"/>
  <c r="H1819" i="5"/>
  <c r="G2115" i="5"/>
  <c r="R2083" i="5"/>
  <c r="H1811" i="5"/>
  <c r="J2083" i="5"/>
  <c r="G2083" i="5"/>
  <c r="R1707" i="5"/>
  <c r="G2099" i="5"/>
  <c r="R2099" i="5"/>
  <c r="I1379" i="5"/>
  <c r="G1419" i="5"/>
  <c r="J2099" i="5"/>
  <c r="J2491" i="5"/>
  <c r="I1419" i="5"/>
  <c r="H1787" i="5"/>
  <c r="F1419" i="5"/>
  <c r="G1819" i="5"/>
  <c r="J2411" i="5"/>
  <c r="G2136" i="5"/>
  <c r="I1211" i="5"/>
  <c r="G1811" i="5"/>
  <c r="H1707" i="5"/>
  <c r="G1379" i="5"/>
  <c r="F1379" i="5"/>
  <c r="G1339" i="5"/>
  <c r="R2144" i="5"/>
  <c r="H2083" i="5"/>
  <c r="I2419" i="5"/>
  <c r="F764" i="5"/>
  <c r="R2467" i="5"/>
  <c r="R1251" i="5"/>
  <c r="H1083" i="5"/>
  <c r="G2144" i="5"/>
  <c r="H2144" i="5"/>
  <c r="J1235" i="5"/>
  <c r="H2099" i="5"/>
  <c r="H2419" i="5"/>
  <c r="H212" i="5"/>
  <c r="H1179" i="5"/>
  <c r="F1819" i="5"/>
  <c r="F2099" i="5"/>
  <c r="H2467" i="5"/>
  <c r="G13" i="5"/>
  <c r="F44" i="5"/>
  <c r="I1235" i="5"/>
  <c r="G44" i="5"/>
  <c r="R1179" i="5"/>
  <c r="I44" i="5"/>
  <c r="F1179" i="5"/>
  <c r="G1235" i="5"/>
  <c r="I1179" i="5"/>
  <c r="J1179" i="5"/>
  <c r="R1339" i="5"/>
  <c r="J2443" i="5"/>
  <c r="R1163" i="5"/>
  <c r="F1339" i="5"/>
  <c r="I2443" i="5"/>
  <c r="I1339" i="5"/>
  <c r="H883" i="5"/>
  <c r="H1339" i="5"/>
  <c r="R2443" i="5"/>
  <c r="H1123" i="5"/>
  <c r="H2443" i="5"/>
  <c r="F2443" i="5"/>
  <c r="H691" i="5"/>
  <c r="R723" i="5"/>
  <c r="F843" i="5"/>
  <c r="F228" i="5"/>
  <c r="H2219" i="5"/>
  <c r="F723" i="5"/>
  <c r="R1091" i="5"/>
  <c r="J1976" i="5"/>
  <c r="G1299" i="5"/>
  <c r="R1203" i="5"/>
  <c r="I356" i="5"/>
  <c r="J755" i="5"/>
  <c r="F1203" i="5"/>
  <c r="R691" i="5"/>
  <c r="G1976" i="5"/>
  <c r="R1315" i="5"/>
  <c r="J843" i="5"/>
  <c r="I843" i="5"/>
  <c r="G1315" i="5"/>
  <c r="G843" i="5"/>
  <c r="I1315" i="5"/>
  <c r="F1211" i="5"/>
  <c r="F2459" i="5"/>
  <c r="R843" i="5"/>
  <c r="F2432" i="5"/>
  <c r="G96" i="5"/>
  <c r="F96" i="5"/>
  <c r="H96" i="5"/>
  <c r="I96" i="5"/>
  <c r="J800" i="5"/>
  <c r="H1496" i="5"/>
  <c r="J1968" i="5"/>
  <c r="I1968" i="5"/>
  <c r="H1968" i="5"/>
  <c r="I2120" i="5"/>
  <c r="H2120" i="5"/>
  <c r="J2120" i="5"/>
  <c r="F2120" i="5"/>
  <c r="R2120" i="5"/>
  <c r="R2160" i="5"/>
  <c r="R568" i="5"/>
  <c r="F568" i="5"/>
  <c r="H568" i="5"/>
  <c r="J568" i="5"/>
  <c r="G568" i="5"/>
  <c r="I568" i="5"/>
  <c r="R992" i="5"/>
  <c r="J992" i="5"/>
  <c r="F992" i="5"/>
  <c r="G992" i="5"/>
  <c r="I992" i="5"/>
  <c r="I1376" i="5"/>
  <c r="G1376" i="5"/>
  <c r="R1376" i="5"/>
  <c r="I1608" i="5"/>
  <c r="R1608" i="5"/>
  <c r="F1608" i="5"/>
  <c r="G1608" i="5"/>
  <c r="J1608" i="5"/>
  <c r="J1712" i="5"/>
  <c r="H1760" i="5"/>
  <c r="I1760" i="5"/>
  <c r="H1952" i="5"/>
  <c r="R1952" i="5"/>
  <c r="J1952" i="5"/>
  <c r="F1952" i="5"/>
  <c r="I1952" i="5"/>
  <c r="I2096" i="5"/>
  <c r="H2096" i="5"/>
  <c r="J2096" i="5"/>
  <c r="R2096" i="5"/>
  <c r="F2096" i="5"/>
  <c r="G2096" i="5"/>
  <c r="R2336" i="5"/>
  <c r="R880" i="5"/>
  <c r="J880" i="5"/>
  <c r="I880" i="5"/>
  <c r="G880" i="5"/>
  <c r="F880" i="5"/>
  <c r="H880" i="5"/>
  <c r="I1104" i="5"/>
  <c r="G1104" i="5"/>
  <c r="H1104" i="5"/>
  <c r="R1104" i="5"/>
  <c r="J1104" i="5"/>
  <c r="F1104" i="5"/>
  <c r="I2136" i="5"/>
  <c r="R2136" i="5"/>
  <c r="F2136" i="5"/>
  <c r="H2136" i="5"/>
  <c r="F2168" i="5"/>
  <c r="H240" i="5"/>
  <c r="H1056" i="5"/>
  <c r="G1056" i="5"/>
  <c r="G1560" i="5"/>
  <c r="H2064" i="5"/>
  <c r="R2064" i="5"/>
  <c r="F2064" i="5"/>
  <c r="J2064" i="5"/>
  <c r="I2064" i="5"/>
  <c r="H2376" i="5"/>
  <c r="G2376" i="5"/>
  <c r="R2376" i="5"/>
  <c r="I2376" i="5"/>
  <c r="F2376" i="5"/>
  <c r="J2376" i="5"/>
  <c r="G240" i="5"/>
  <c r="I776" i="5"/>
  <c r="F912" i="5"/>
  <c r="R912" i="5"/>
  <c r="I1128" i="5"/>
  <c r="F1872" i="5"/>
  <c r="R1872" i="5"/>
  <c r="J1872" i="5"/>
  <c r="H1872" i="5"/>
  <c r="I1872" i="5"/>
  <c r="I2144" i="5"/>
  <c r="J2144" i="5"/>
  <c r="I2208" i="5"/>
  <c r="J2208" i="5"/>
  <c r="R2208" i="5"/>
  <c r="F2208" i="5"/>
  <c r="H2208" i="5"/>
  <c r="F2112" i="5"/>
  <c r="F1464" i="5"/>
  <c r="G1464" i="5"/>
  <c r="H1464" i="5"/>
  <c r="R1464" i="5"/>
  <c r="I1464" i="5"/>
  <c r="J1464" i="5"/>
  <c r="G1568" i="5"/>
  <c r="R1568" i="5"/>
  <c r="F1568" i="5"/>
  <c r="J1568" i="5"/>
  <c r="R1800" i="5"/>
  <c r="J1800" i="5"/>
  <c r="F1800" i="5"/>
  <c r="I1800" i="5"/>
  <c r="H1800" i="5"/>
  <c r="F1824" i="5"/>
  <c r="R2072" i="5"/>
  <c r="J2072" i="5"/>
  <c r="G2352" i="5"/>
  <c r="J2352" i="5"/>
  <c r="R2352" i="5"/>
  <c r="I2352" i="5"/>
  <c r="F2352" i="5"/>
  <c r="H2352" i="5"/>
  <c r="R2384" i="5"/>
  <c r="H2384" i="5"/>
  <c r="G2384" i="5"/>
  <c r="F2384" i="5"/>
  <c r="I2384" i="5"/>
  <c r="J2384" i="5"/>
  <c r="I2480" i="5"/>
  <c r="R2480" i="5"/>
  <c r="F2480" i="5"/>
  <c r="J2480" i="5"/>
  <c r="H2480" i="5"/>
  <c r="G225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J1856" i="5"/>
  <c r="F1856" i="5"/>
  <c r="I1856" i="5"/>
  <c r="G1856" i="5"/>
  <c r="H1856" i="5"/>
  <c r="R2048" i="5"/>
  <c r="H2048" i="5"/>
  <c r="I2048" i="5"/>
  <c r="J2048" i="5"/>
  <c r="G2048" i="5"/>
  <c r="F2048" i="5"/>
  <c r="G2112" i="5"/>
  <c r="H2184" i="5"/>
  <c r="F2184" i="5"/>
  <c r="R536" i="5"/>
  <c r="H536" i="5"/>
  <c r="J536" i="5"/>
  <c r="I536" i="5"/>
  <c r="G536" i="5"/>
  <c r="F536" i="5"/>
  <c r="R1544" i="5"/>
  <c r="F1584" i="5"/>
  <c r="J1704" i="5"/>
  <c r="I1704" i="5"/>
  <c r="R1704" i="5"/>
  <c r="R1728" i="5"/>
  <c r="F1728" i="5"/>
  <c r="I1728" i="5"/>
  <c r="H1728" i="5"/>
  <c r="J1728" i="5"/>
  <c r="R1784" i="5"/>
  <c r="J1784" i="5"/>
  <c r="F1784" i="5"/>
  <c r="H1784" i="5"/>
  <c r="I1784" i="5"/>
  <c r="R1832" i="5"/>
  <c r="J1832" i="5"/>
  <c r="F1832" i="5"/>
  <c r="I1832" i="5"/>
  <c r="H1832" i="5"/>
  <c r="H2024" i="5"/>
  <c r="R2024" i="5"/>
  <c r="F2024" i="5"/>
  <c r="J2024" i="5"/>
  <c r="I2024" i="5"/>
  <c r="I2088" i="5"/>
  <c r="J2088" i="5"/>
  <c r="H2360" i="5"/>
  <c r="I1395" i="5"/>
  <c r="I116" i="5"/>
  <c r="J1635" i="5"/>
  <c r="F1715" i="5"/>
  <c r="G1715" i="5"/>
  <c r="I1715" i="5"/>
  <c r="I1787" i="5"/>
  <c r="J2219" i="5"/>
  <c r="H1867" i="5"/>
  <c r="I1867" i="5"/>
  <c r="H1995" i="5"/>
  <c r="G1995" i="5"/>
  <c r="J1995" i="5"/>
  <c r="G2043" i="5"/>
  <c r="H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G2011" i="5"/>
  <c r="R2011" i="5"/>
  <c r="F2011" i="5"/>
  <c r="I2011" i="5"/>
  <c r="J2011" i="5"/>
  <c r="H2011" i="5"/>
  <c r="G2419" i="5"/>
  <c r="R2419" i="5"/>
  <c r="F2419" i="5"/>
  <c r="H1395" i="5"/>
  <c r="F795" i="5"/>
  <c r="J7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J2139" i="5"/>
  <c r="R2139" i="5"/>
  <c r="I2139" i="5"/>
  <c r="F2139" i="5"/>
  <c r="H2139" i="5"/>
  <c r="G2139" i="5"/>
  <c r="J1419" i="5"/>
  <c r="H1419" i="5"/>
  <c r="F1683" i="5"/>
  <c r="R1683" i="5"/>
  <c r="I1683" i="5"/>
  <c r="I1859" i="5"/>
  <c r="H1859" i="5"/>
  <c r="F1859" i="5"/>
  <c r="R1859" i="5"/>
  <c r="G1987" i="5"/>
  <c r="R1987" i="5"/>
  <c r="F1987" i="5"/>
  <c r="I1987" i="5"/>
  <c r="J1987" i="5"/>
  <c r="H1987" i="5"/>
  <c r="R20" i="5"/>
  <c r="G867" i="5"/>
  <c r="J867" i="5"/>
  <c r="F867" i="5"/>
  <c r="R867" i="5"/>
  <c r="H867" i="5"/>
  <c r="I867" i="5"/>
  <c r="G915" i="5"/>
  <c r="J915" i="5"/>
  <c r="R915" i="5"/>
  <c r="H915" i="5"/>
  <c r="I915" i="5"/>
  <c r="J1139" i="5"/>
  <c r="F1139" i="5"/>
  <c r="G1139" i="5"/>
  <c r="I1139" i="5"/>
  <c r="H1243" i="5"/>
  <c r="H1299" i="5"/>
  <c r="H1363" i="5"/>
  <c r="R699" i="5"/>
  <c r="R875" i="5"/>
  <c r="H875" i="5"/>
  <c r="I875" i="5"/>
  <c r="G875" i="5"/>
  <c r="F875" i="5"/>
  <c r="J875" i="5"/>
  <c r="F731" i="5"/>
  <c r="G731" i="5"/>
  <c r="J731" i="5"/>
  <c r="I731" i="5"/>
  <c r="I803" i="5"/>
  <c r="G947" i="5"/>
  <c r="G1147" i="5"/>
  <c r="J1147" i="5"/>
  <c r="F1147" i="5"/>
  <c r="I1147" i="5"/>
  <c r="F1219" i="5"/>
  <c r="I1307" i="5"/>
  <c r="J1307" i="5"/>
  <c r="I36" i="5"/>
  <c r="F707" i="5"/>
  <c r="J707" i="5"/>
  <c r="G811" i="5"/>
  <c r="J811" i="5"/>
  <c r="H811"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R356" i="5"/>
  <c r="I764" i="5"/>
  <c r="G764" i="5"/>
  <c r="H764" i="5"/>
  <c r="J764" i="5"/>
  <c r="F796" i="5"/>
  <c r="R796" i="5"/>
  <c r="G796" i="5"/>
  <c r="H796" i="5"/>
  <c r="J796" i="5"/>
  <c r="I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R1820" i="5"/>
  <c r="H1820" i="5"/>
  <c r="I1820" i="5"/>
  <c r="J1820" i="5"/>
  <c r="R1868" i="5"/>
  <c r="H1868" i="5"/>
  <c r="G1868" i="5"/>
  <c r="F1868" i="5"/>
  <c r="F100" i="5"/>
  <c r="R100" i="5"/>
  <c r="H100" i="5"/>
  <c r="I100" i="5"/>
  <c r="F164" i="5"/>
  <c r="R164" i="5"/>
  <c r="I164" i="5"/>
  <c r="H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I1380" i="5"/>
  <c r="F1380" i="5"/>
  <c r="H1380" i="5"/>
  <c r="R1380" i="5"/>
  <c r="J1380" i="5"/>
  <c r="H2316" i="5"/>
  <c r="R60" i="5"/>
  <c r="I60" i="5"/>
  <c r="H60" i="5"/>
  <c r="I212" i="5"/>
  <c r="H388" i="5"/>
  <c r="R388" i="5"/>
  <c r="F772" i="5"/>
  <c r="R772" i="5"/>
  <c r="H772" i="5"/>
  <c r="J772" i="5"/>
  <c r="H804" i="5"/>
  <c r="J804" i="5"/>
  <c r="R804" i="5"/>
  <c r="G804" i="5"/>
  <c r="G836" i="5"/>
  <c r="I836" i="5"/>
  <c r="J836" i="5"/>
  <c r="H836" i="5"/>
  <c r="R836" i="5"/>
  <c r="G884" i="5"/>
  <c r="F884" i="5"/>
  <c r="R884" i="5"/>
  <c r="I884" i="5"/>
  <c r="H964" i="5"/>
  <c r="I964" i="5"/>
  <c r="F964" i="5"/>
  <c r="R1500" i="5"/>
  <c r="H1596" i="5"/>
  <c r="I1596" i="5"/>
  <c r="R1596" i="5"/>
  <c r="G1596" i="5"/>
  <c r="F1596" i="5"/>
  <c r="H1836" i="5"/>
  <c r="R2244" i="5"/>
  <c r="F2244" i="5"/>
  <c r="H108" i="5"/>
  <c r="F108" i="5"/>
  <c r="R108" i="5"/>
  <c r="R324" i="5"/>
  <c r="H324" i="5"/>
  <c r="I324" i="5"/>
  <c r="F324" i="5"/>
  <c r="F396" i="5"/>
  <c r="I396" i="5"/>
  <c r="H396" i="5"/>
  <c r="G39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140" i="5"/>
  <c r="H140" i="5"/>
  <c r="F140" i="5"/>
  <c r="H228" i="5"/>
  <c r="R228" i="5"/>
  <c r="I228" i="5"/>
  <c r="I604" i="5"/>
  <c r="H780" i="5"/>
  <c r="R780" i="5"/>
  <c r="G780" i="5"/>
  <c r="H812" i="5"/>
  <c r="F812" i="5"/>
  <c r="I844" i="5"/>
  <c r="J844" i="5"/>
  <c r="G844" i="5"/>
  <c r="H940" i="5"/>
  <c r="J940" i="5"/>
  <c r="R940" i="5"/>
  <c r="J972" i="5"/>
  <c r="I972" i="5"/>
  <c r="G1140" i="5"/>
  <c r="R1508" i="5"/>
  <c r="F1676" i="5"/>
  <c r="R1676" i="5"/>
  <c r="J1676" i="5"/>
  <c r="I1676" i="5"/>
  <c r="J1772" i="5"/>
  <c r="F1772" i="5"/>
  <c r="H1772" i="5"/>
  <c r="I1940" i="5"/>
  <c r="H1940" i="5"/>
  <c r="J1940" i="5"/>
  <c r="F1940" i="5"/>
  <c r="R1940" i="5"/>
  <c r="I68" i="5"/>
  <c r="R68" i="5"/>
  <c r="F68" i="5"/>
  <c r="F116" i="5"/>
  <c r="R292" i="5"/>
  <c r="I292" i="5"/>
  <c r="H292" i="5"/>
  <c r="H468" i="5"/>
  <c r="I468" i="5"/>
  <c r="H564" i="5"/>
  <c r="J564" i="5"/>
  <c r="F740" i="5"/>
  <c r="R740" i="5"/>
  <c r="R1284" i="5"/>
  <c r="I2340" i="5"/>
  <c r="R2340" i="5"/>
  <c r="H2340" i="5"/>
  <c r="F2340" i="5"/>
  <c r="J2340" i="5"/>
  <c r="R92" i="5"/>
  <c r="G92" i="5"/>
  <c r="H92" i="5"/>
  <c r="I92" i="5"/>
  <c r="F92" i="5"/>
  <c r="H348" i="5"/>
  <c r="F348" i="5"/>
  <c r="R348" i="5"/>
  <c r="I348" i="5"/>
  <c r="J444" i="5"/>
  <c r="H444" i="5"/>
  <c r="J532" i="5"/>
  <c r="F532" i="5"/>
  <c r="H532" i="5"/>
  <c r="R532" i="5"/>
  <c r="I532" i="5"/>
  <c r="R788" i="5"/>
  <c r="I820" i="5"/>
  <c r="F948" i="5"/>
  <c r="R948" i="5"/>
  <c r="J948" i="5"/>
  <c r="I948" i="5"/>
  <c r="G948" i="5"/>
  <c r="H948" i="5"/>
  <c r="F988" i="5"/>
  <c r="R988" i="5"/>
  <c r="J988" i="5"/>
  <c r="H988" i="5"/>
  <c r="I988" i="5"/>
  <c r="F1524" i="5"/>
  <c r="H1524" i="5"/>
  <c r="I1524" i="5"/>
  <c r="G1524" i="5"/>
  <c r="J1524" i="5"/>
  <c r="R1524" i="5"/>
  <c r="J1572" i="5"/>
  <c r="H1572" i="5"/>
  <c r="I1572" i="5"/>
  <c r="H1740" i="5"/>
  <c r="I1964" i="5"/>
  <c r="J1964" i="5"/>
  <c r="F1964" i="5"/>
  <c r="R1964" i="5"/>
  <c r="R236" i="5"/>
  <c r="I236" i="5"/>
  <c r="H236" i="5"/>
  <c r="F236" i="5"/>
  <c r="G236" i="5"/>
  <c r="F300" i="5"/>
  <c r="R300" i="5"/>
  <c r="I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92" i="5"/>
  <c r="J1292" i="5"/>
  <c r="F1292" i="5"/>
  <c r="H1292" i="5"/>
  <c r="I1292" i="5"/>
  <c r="F1340" i="5"/>
  <c r="J1340" i="5"/>
  <c r="I1340" i="5"/>
  <c r="I2348" i="5"/>
  <c r="H2348" i="5"/>
  <c r="F2348" i="5"/>
  <c r="J2348" i="5"/>
  <c r="R2348" i="5"/>
  <c r="H1963" i="5"/>
  <c r="F1963" i="5"/>
  <c r="I2227" i="5"/>
  <c r="H2227" i="5"/>
  <c r="J2227" i="5"/>
  <c r="G131" i="5"/>
  <c r="I131" i="5"/>
  <c r="F1755" i="5"/>
  <c r="R1755" i="5"/>
  <c r="J1755" i="5"/>
  <c r="H555" i="5"/>
  <c r="J555" i="5"/>
  <c r="R555" i="5"/>
  <c r="I555" i="5"/>
  <c r="F555" i="5"/>
  <c r="G555" i="5"/>
  <c r="H763" i="5"/>
  <c r="I763" i="5"/>
  <c r="R763" i="5"/>
  <c r="J763" i="5"/>
  <c r="H1907" i="5"/>
  <c r="J1907" i="5"/>
  <c r="F1979" i="5"/>
  <c r="J1979" i="5"/>
  <c r="I2235" i="5"/>
  <c r="H635" i="5"/>
  <c r="F635" i="5"/>
  <c r="R635" i="5"/>
  <c r="I635" i="5"/>
  <c r="G635" i="5"/>
  <c r="J635" i="5"/>
  <c r="R1923" i="5"/>
  <c r="F1923" i="5"/>
  <c r="J1923" i="5"/>
  <c r="I1923" i="5"/>
  <c r="H1923" i="5"/>
  <c r="I2003" i="5"/>
  <c r="H2131" i="5"/>
  <c r="I2131" i="5"/>
  <c r="F2131" i="5"/>
  <c r="H2403" i="5"/>
  <c r="F2403" i="5"/>
  <c r="J579" i="5"/>
  <c r="I579" i="5"/>
  <c r="F579" i="5"/>
  <c r="H1731" i="5"/>
  <c r="J1731" i="5"/>
  <c r="H1779" i="5"/>
  <c r="R1779" i="5"/>
  <c r="I1779" i="5"/>
  <c r="I651" i="5"/>
  <c r="G851" i="5"/>
  <c r="H851" i="5"/>
  <c r="J851" i="5"/>
  <c r="I851" i="5"/>
  <c r="F851" i="5"/>
  <c r="R851" i="5"/>
  <c r="F1939" i="5"/>
  <c r="I2019" i="5"/>
  <c r="H2163" i="5"/>
  <c r="F2163" i="5"/>
  <c r="I2163" i="5"/>
  <c r="J2163" i="5"/>
  <c r="G115" i="5"/>
  <c r="F115" i="5"/>
  <c r="R115" i="5"/>
  <c r="H115" i="5"/>
  <c r="I115" i="5"/>
  <c r="J1739" i="5"/>
  <c r="I1739" i="5"/>
  <c r="F1739" i="5"/>
  <c r="R1739" i="5"/>
  <c r="R2305" i="5"/>
  <c r="R1268" i="5"/>
  <c r="H1268" i="5"/>
  <c r="F1268" i="5"/>
  <c r="J1548" i="5"/>
  <c r="H1548" i="5"/>
  <c r="R1548" i="5"/>
  <c r="I1548" i="5"/>
  <c r="H1022" i="5"/>
  <c r="F1022" i="5"/>
  <c r="G1022" i="5"/>
  <c r="I1022" i="5"/>
  <c r="J1022" i="5"/>
  <c r="R1022" i="5"/>
  <c r="R1199" i="5"/>
  <c r="I1199" i="5"/>
  <c r="R1939" i="5"/>
  <c r="R2235" i="5"/>
  <c r="F1259" i="5"/>
  <c r="H1142" i="5"/>
  <c r="F1519" i="5"/>
  <c r="R1495" i="5"/>
  <c r="G1495" i="5"/>
  <c r="H1495" i="5"/>
  <c r="F1495" i="5"/>
  <c r="I1495" i="5"/>
  <c r="J1443" i="5"/>
  <c r="G1443" i="5"/>
  <c r="F879" i="5"/>
  <c r="G879" i="5"/>
  <c r="I879" i="5"/>
  <c r="J2066" i="5"/>
  <c r="I2066" i="5"/>
  <c r="J1939" i="5"/>
  <c r="F1316" i="5"/>
  <c r="F268" i="5"/>
  <c r="G1259" i="5"/>
  <c r="F1107" i="5"/>
  <c r="F132" i="5"/>
  <c r="F1330" i="5"/>
  <c r="R1298" i="5"/>
  <c r="H1298" i="5"/>
  <c r="F647" i="5"/>
  <c r="H583" i="5"/>
  <c r="I583" i="5"/>
  <c r="H487" i="5"/>
  <c r="J487" i="5"/>
  <c r="I487" i="5"/>
  <c r="G295" i="5"/>
  <c r="H295" i="5"/>
  <c r="G103" i="5"/>
  <c r="I103" i="5"/>
  <c r="F103" i="5"/>
  <c r="G37" i="5"/>
  <c r="R1898" i="5"/>
  <c r="H1898" i="5"/>
  <c r="J1898" i="5"/>
  <c r="F1898" i="5"/>
  <c r="I13" i="5"/>
  <c r="H2235" i="5"/>
  <c r="H644" i="5"/>
  <c r="H132" i="5"/>
  <c r="G1703" i="5"/>
  <c r="F1703" i="5"/>
  <c r="H1414" i="5"/>
  <c r="R1414" i="5"/>
  <c r="I1414" i="5"/>
  <c r="R2388" i="5"/>
  <c r="G2388" i="5"/>
  <c r="H2388" i="5"/>
  <c r="F2388" i="5"/>
  <c r="G996" i="5"/>
  <c r="J996" i="5"/>
  <c r="G708" i="5"/>
  <c r="F708" i="5"/>
  <c r="R708" i="5"/>
  <c r="H708" i="5"/>
  <c r="I708" i="5"/>
  <c r="H13" i="5"/>
  <c r="J644" i="5"/>
  <c r="H1199" i="5"/>
  <c r="R13" i="5"/>
  <c r="R644" i="5"/>
  <c r="R2383" i="5"/>
  <c r="G1967" i="5"/>
  <c r="I170" i="5"/>
  <c r="R170" i="5"/>
  <c r="I302" i="5"/>
  <c r="H302" i="5"/>
  <c r="R302" i="5"/>
  <c r="F302" i="5"/>
  <c r="G302" i="5"/>
  <c r="H1378" i="5"/>
  <c r="G1378" i="5"/>
  <c r="J1594" i="5"/>
  <c r="H1594" i="5"/>
  <c r="I1594" i="5"/>
  <c r="G1594" i="5"/>
  <c r="F1594" i="5"/>
  <c r="I1939" i="5"/>
  <c r="I1259" i="5"/>
  <c r="R1142" i="5"/>
  <c r="J1850" i="5"/>
  <c r="G1850" i="5"/>
  <c r="I1850" i="5"/>
  <c r="F1850" i="5"/>
  <c r="R1850" i="5"/>
  <c r="H1850" i="5"/>
  <c r="R2402" i="5"/>
  <c r="J2402" i="5"/>
  <c r="F2402" i="5"/>
  <c r="I2402" i="5"/>
  <c r="H2402" i="5"/>
  <c r="F13" i="5"/>
  <c r="H2436" i="5"/>
  <c r="F2436" i="5"/>
  <c r="H1671" i="5"/>
  <c r="G1671" i="5"/>
  <c r="F2378" i="5"/>
  <c r="I2378" i="5"/>
  <c r="H2378" i="5"/>
  <c r="J2378" i="5"/>
  <c r="G2378" i="5"/>
  <c r="G2362" i="5"/>
  <c r="H2042" i="5"/>
  <c r="G2002" i="5"/>
  <c r="R1970" i="5"/>
  <c r="I1970" i="5"/>
  <c r="G1970" i="5"/>
  <c r="J1970" i="5"/>
  <c r="H1970" i="5"/>
  <c r="F1970" i="5"/>
  <c r="H1946" i="5"/>
  <c r="G1946" i="5"/>
  <c r="F1946" i="5"/>
  <c r="I1946" i="5"/>
  <c r="J1946" i="5"/>
  <c r="R1922" i="5"/>
  <c r="J1922" i="5"/>
  <c r="I1874" i="5"/>
  <c r="F1874" i="5"/>
  <c r="H1874" i="5"/>
  <c r="R1874" i="5"/>
  <c r="F1858" i="5"/>
  <c r="H1858" i="5"/>
  <c r="I1834" i="5"/>
  <c r="J1834" i="5"/>
  <c r="I1826" i="5"/>
  <c r="H1826" i="5"/>
  <c r="G1826" i="5"/>
  <c r="J1658" i="5"/>
  <c r="I1658" i="5"/>
  <c r="H1658" i="5"/>
  <c r="G1618" i="5"/>
  <c r="G1586" i="5"/>
  <c r="R1586" i="5"/>
  <c r="I1586" i="5"/>
  <c r="G1522" i="5"/>
  <c r="R1522" i="5"/>
  <c r="J1522" i="5"/>
  <c r="H1522" i="5"/>
  <c r="F1522" i="5"/>
  <c r="I1522" i="5"/>
  <c r="H1106" i="5"/>
  <c r="G1106" i="5"/>
  <c r="R1106" i="5"/>
  <c r="J1106" i="5"/>
  <c r="R802" i="5"/>
  <c r="H189" i="5"/>
  <c r="R903" i="5"/>
  <c r="G838" i="5"/>
  <c r="H612" i="5"/>
  <c r="R612" i="5"/>
  <c r="F1690" i="5"/>
  <c r="I1690" i="5"/>
  <c r="H1690" i="5"/>
  <c r="H2114" i="5"/>
  <c r="G1690" i="5"/>
  <c r="I189" i="5"/>
  <c r="G1562" i="5"/>
  <c r="R1690" i="5"/>
  <c r="H814" i="5"/>
  <c r="F814" i="5"/>
  <c r="H903" i="5"/>
  <c r="J638" i="5"/>
  <c r="G1966" i="5"/>
  <c r="J612" i="5"/>
  <c r="F612" i="5"/>
  <c r="J651" i="5"/>
  <c r="I1731" i="5"/>
  <c r="J2403" i="5"/>
  <c r="R131" i="5"/>
  <c r="J1963" i="5"/>
  <c r="R2027" i="5"/>
  <c r="F691" i="5"/>
  <c r="I691" i="5"/>
  <c r="H723" i="5"/>
  <c r="G723" i="5"/>
  <c r="J723" i="5"/>
  <c r="I723" i="5"/>
  <c r="H755" i="5"/>
  <c r="I755" i="5"/>
  <c r="R755" i="5"/>
  <c r="G755" i="5"/>
  <c r="F755" i="5"/>
  <c r="H1139" i="5"/>
  <c r="R1139" i="5"/>
  <c r="J1203" i="5"/>
  <c r="I1203" i="5"/>
  <c r="H1203" i="5"/>
  <c r="G1203" i="5"/>
  <c r="F1299" i="5"/>
  <c r="R1299" i="5"/>
  <c r="F651" i="5"/>
  <c r="R1731" i="5"/>
  <c r="I2403" i="5"/>
  <c r="F131" i="5"/>
  <c r="F1500" i="5"/>
  <c r="J2027" i="5"/>
  <c r="R2075" i="5"/>
  <c r="H1331" i="5"/>
  <c r="F1935" i="5"/>
  <c r="I1935" i="5"/>
  <c r="J1935" i="5"/>
  <c r="R1935" i="5"/>
  <c r="G1935" i="5"/>
  <c r="H1935" i="5"/>
  <c r="F1947" i="5"/>
  <c r="G2107" i="5"/>
  <c r="R2107" i="5"/>
  <c r="I2107" i="5"/>
  <c r="R795" i="5"/>
  <c r="H795" i="5"/>
  <c r="J1379" i="5"/>
  <c r="H1379" i="5"/>
  <c r="R1379" i="5"/>
  <c r="G1411" i="5"/>
  <c r="R1411" i="5"/>
  <c r="I1411" i="5"/>
  <c r="H1411" i="5"/>
  <c r="J1667" i="5"/>
  <c r="I1667" i="5"/>
  <c r="G1707" i="5"/>
  <c r="J1707" i="5"/>
  <c r="F1899" i="5"/>
  <c r="J1899" i="5"/>
  <c r="H1899" i="5"/>
  <c r="I2043" i="5"/>
  <c r="J2043" i="5"/>
  <c r="R2043" i="5"/>
  <c r="F2043" i="5"/>
  <c r="F1544" i="5"/>
  <c r="J1544" i="5"/>
  <c r="H1544" i="5"/>
  <c r="R1584" i="5"/>
  <c r="J1584" i="5"/>
  <c r="I1712" i="5"/>
  <c r="H1824" i="5"/>
  <c r="J2184" i="5"/>
  <c r="F2216" i="5"/>
  <c r="R2216" i="5"/>
  <c r="G2360" i="5"/>
  <c r="J2360" i="5"/>
  <c r="F2360" i="5"/>
  <c r="J1651" i="5"/>
  <c r="H1651" i="5"/>
  <c r="H651" i="5"/>
  <c r="R2403" i="5"/>
  <c r="I636" i="5"/>
  <c r="G2355" i="5"/>
  <c r="G779" i="5"/>
  <c r="F779" i="5"/>
  <c r="J779" i="5"/>
  <c r="I1500" i="5"/>
  <c r="I2355"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R2372" i="5"/>
  <c r="G2372" i="5"/>
  <c r="F2372" i="5"/>
  <c r="H2372" i="5"/>
  <c r="J2372" i="5"/>
  <c r="I2372" i="5"/>
  <c r="J2300" i="5"/>
  <c r="I2300" i="5"/>
  <c r="F2300" i="5"/>
  <c r="R2300" i="5"/>
  <c r="H2300" i="5"/>
  <c r="G2300" i="5"/>
  <c r="R2228" i="5"/>
  <c r="F2228" i="5"/>
  <c r="G2228" i="5"/>
  <c r="J2228" i="5"/>
  <c r="H2228" i="5"/>
  <c r="I2228" i="5"/>
  <c r="G2156" i="5"/>
  <c r="J2156" i="5"/>
  <c r="F2156" i="5"/>
  <c r="I2156" i="5"/>
  <c r="H2156" i="5"/>
  <c r="J2124" i="5"/>
  <c r="G2124" i="5"/>
  <c r="R2124" i="5"/>
  <c r="F2124" i="5"/>
  <c r="F2100" i="5"/>
  <c r="I2100" i="5"/>
  <c r="G2100" i="5"/>
  <c r="H2100" i="5"/>
  <c r="J2100" i="5"/>
  <c r="R2100" i="5"/>
  <c r="R2060" i="5"/>
  <c r="G2060" i="5"/>
  <c r="J2060" i="5"/>
  <c r="H2060" i="5"/>
  <c r="I2060" i="5"/>
  <c r="F2060" i="5"/>
  <c r="I2036" i="5"/>
  <c r="J2036" i="5"/>
  <c r="G2036" i="5"/>
  <c r="F2036" i="5"/>
  <c r="H2036" i="5"/>
  <c r="R2036" i="5"/>
  <c r="H2028" i="5"/>
  <c r="F2028" i="5"/>
  <c r="I2028" i="5"/>
  <c r="G2028" i="5"/>
  <c r="J2028" i="5"/>
  <c r="R2028" i="5"/>
  <c r="I1956" i="5"/>
  <c r="J1956" i="5"/>
  <c r="H1956" i="5"/>
  <c r="F1956" i="5"/>
  <c r="R1956" i="5"/>
  <c r="R1916" i="5"/>
  <c r="J1916" i="5"/>
  <c r="I1916" i="5"/>
  <c r="F1916" i="5"/>
  <c r="H1916" i="5"/>
  <c r="G1916" i="5"/>
  <c r="I1892" i="5"/>
  <c r="H1892" i="5"/>
  <c r="J1892" i="5"/>
  <c r="G1892" i="5"/>
  <c r="I1884" i="5"/>
  <c r="G1884" i="5"/>
  <c r="R1884" i="5"/>
  <c r="J1884" i="5"/>
  <c r="H1884" i="5"/>
  <c r="F1884" i="5"/>
  <c r="F1788" i="5"/>
  <c r="J1788" i="5"/>
  <c r="J1692" i="5"/>
  <c r="R1692" i="5"/>
  <c r="F1692" i="5"/>
  <c r="H1692" i="5"/>
  <c r="I1692" i="5"/>
  <c r="H1628" i="5"/>
  <c r="R1628" i="5"/>
  <c r="G1628" i="5"/>
  <c r="J1628" i="5"/>
  <c r="F1628" i="5"/>
  <c r="I1580" i="5"/>
  <c r="G1580" i="5"/>
  <c r="J1580" i="5"/>
  <c r="F1580" i="5"/>
  <c r="H1580" i="5"/>
  <c r="H1484" i="5"/>
  <c r="F1484" i="5"/>
  <c r="R1484" i="5"/>
  <c r="I1484" i="5"/>
  <c r="J1484" i="5"/>
  <c r="R1452" i="5"/>
  <c r="J1452" i="5"/>
  <c r="H1452" i="5"/>
  <c r="I1452" i="5"/>
  <c r="F1452" i="5"/>
  <c r="F1332" i="5"/>
  <c r="J1332" i="5"/>
  <c r="R1332" i="5"/>
  <c r="H1332" i="5"/>
  <c r="G1332" i="5"/>
  <c r="I1332" i="5"/>
  <c r="I1236" i="5"/>
  <c r="R1236" i="5"/>
  <c r="H1236" i="5"/>
  <c r="G1236" i="5"/>
  <c r="F1236" i="5"/>
  <c r="J1236" i="5"/>
  <c r="G1196" i="5"/>
  <c r="I1196" i="5"/>
  <c r="J1196" i="5"/>
  <c r="H1196" i="5"/>
  <c r="R1196" i="5"/>
  <c r="I1699" i="5"/>
  <c r="J1699" i="5"/>
  <c r="F1699" i="5"/>
  <c r="I2075" i="5"/>
  <c r="H2355" i="5"/>
  <c r="I1963" i="5"/>
  <c r="H1500" i="5"/>
  <c r="R2355" i="5"/>
  <c r="H1699" i="5"/>
  <c r="G228" i="5"/>
  <c r="G1500" i="5"/>
  <c r="G1699" i="5"/>
  <c r="H1947" i="5"/>
  <c r="G292" i="5"/>
  <c r="F292" i="5"/>
  <c r="J439" i="5"/>
  <c r="I1723" i="5"/>
  <c r="G991" i="5"/>
  <c r="J93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F1092" i="5"/>
  <c r="G1164" i="5"/>
  <c r="R1164" i="5"/>
  <c r="I1164" i="5"/>
  <c r="G1340" i="5"/>
  <c r="H1340" i="5"/>
  <c r="R1340"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F1363" i="5"/>
  <c r="J859" i="5"/>
  <c r="I859" i="5"/>
  <c r="F859" i="5"/>
  <c r="H859" i="5"/>
  <c r="G1851" i="5"/>
  <c r="I1851" i="5"/>
  <c r="G1883" i="5"/>
  <c r="H1883" i="5"/>
  <c r="G2275" i="5"/>
  <c r="R2275" i="5"/>
  <c r="F2475" i="5"/>
  <c r="R2462" i="5"/>
  <c r="F2462" i="5"/>
  <c r="J2462" i="5"/>
  <c r="I2462" i="5"/>
  <c r="G2462" i="5"/>
  <c r="H2462" i="5"/>
  <c r="R2446" i="5"/>
  <c r="I2446" i="5"/>
  <c r="H2446" i="5"/>
  <c r="J2446" i="5"/>
  <c r="F2446" i="5"/>
  <c r="G2446" i="5"/>
  <c r="R2318" i="5"/>
  <c r="H2318" i="5"/>
  <c r="I2318" i="5"/>
  <c r="G2318" i="5"/>
  <c r="J2318" i="5"/>
  <c r="F2318"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I1268" i="5"/>
  <c r="H579" i="5"/>
  <c r="R579" i="5"/>
  <c r="G579" i="5"/>
  <c r="G1779" i="5"/>
  <c r="J1779" i="5"/>
  <c r="F1779" i="5"/>
  <c r="G2131" i="5"/>
  <c r="J2131" i="5"/>
  <c r="R2131" i="5"/>
  <c r="R132" i="5"/>
  <c r="I132" i="5"/>
  <c r="G2451" i="5"/>
  <c r="I2451" i="5"/>
  <c r="R936" i="5"/>
  <c r="J936" i="5"/>
  <c r="G1584" i="5"/>
  <c r="H1584" i="5"/>
  <c r="I1584" i="5"/>
  <c r="F1712" i="5"/>
  <c r="G1712" i="5"/>
  <c r="H1712" i="5"/>
  <c r="R1712" i="5"/>
  <c r="G1752" i="5"/>
  <c r="R1752" i="5"/>
  <c r="J1752" i="5"/>
  <c r="F1752" i="5"/>
  <c r="G1944" i="5"/>
  <c r="H1944" i="5"/>
  <c r="J1944" i="5"/>
  <c r="R2184" i="5"/>
  <c r="G2184" i="5"/>
  <c r="I2184" i="5"/>
  <c r="G2216" i="5"/>
  <c r="H2216" i="5"/>
  <c r="I2216" i="5"/>
  <c r="J2216" i="5"/>
  <c r="R2360" i="5"/>
  <c r="I2360" i="5"/>
  <c r="G444" i="5"/>
  <c r="I444" i="5"/>
  <c r="R444" i="5"/>
  <c r="I564" i="5"/>
  <c r="F564" i="5"/>
  <c r="J732" i="5"/>
  <c r="H732" i="5"/>
  <c r="I732" i="5"/>
  <c r="G732" i="5"/>
  <c r="G812" i="5"/>
  <c r="J812" i="5"/>
  <c r="R844" i="5"/>
  <c r="F844" i="5"/>
  <c r="I916" i="5"/>
  <c r="G916" i="5"/>
  <c r="R1140" i="5"/>
  <c r="F1140" i="5"/>
  <c r="H1140" i="5"/>
  <c r="G1676" i="5"/>
  <c r="H1676" i="5"/>
  <c r="R1772" i="5"/>
  <c r="G1772" i="5"/>
  <c r="I1772" i="5"/>
  <c r="G1964" i="5"/>
  <c r="H1964" i="5"/>
  <c r="G2316" i="5"/>
  <c r="I2316" i="5"/>
  <c r="F2316" i="5"/>
  <c r="J2316" i="5"/>
  <c r="R2316"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R1928" i="5"/>
  <c r="G276" i="5"/>
  <c r="H1776" i="5"/>
  <c r="F1776" i="5"/>
  <c r="H227" i="5"/>
  <c r="I227" i="5"/>
  <c r="G1355" i="5"/>
  <c r="J1355" i="5"/>
  <c r="G1939" i="5"/>
  <c r="G2235" i="5"/>
  <c r="J2235" i="5"/>
  <c r="R484" i="5"/>
  <c r="J484" i="5"/>
  <c r="G651" i="5"/>
  <c r="F1731" i="5"/>
  <c r="R1963" i="5"/>
  <c r="G2134" i="5"/>
  <c r="G1655" i="5"/>
  <c r="J1655" i="5"/>
  <c r="F1655" i="5"/>
  <c r="H1655" i="5"/>
  <c r="G1070" i="5"/>
  <c r="F1070" i="5"/>
  <c r="H1070" i="5"/>
  <c r="I1070" i="5"/>
  <c r="R1070" i="5"/>
  <c r="J1070" i="5"/>
  <c r="J1263" i="5"/>
  <c r="R1263" i="5"/>
  <c r="I1263" i="5"/>
  <c r="F1263" i="5"/>
  <c r="H1263" i="5"/>
  <c r="G1263" i="5"/>
  <c r="F1370" i="5"/>
  <c r="J1370" i="5"/>
  <c r="R1370" i="5"/>
  <c r="I1370" i="5"/>
  <c r="F2012" i="5"/>
  <c r="R2012" i="5"/>
  <c r="F1932" i="5"/>
  <c r="G1932" i="5"/>
  <c r="R1932" i="5"/>
  <c r="R1860" i="5"/>
  <c r="G1860" i="5"/>
  <c r="J1860" i="5"/>
  <c r="I1860" i="5"/>
  <c r="H1860" i="5"/>
  <c r="F1860" i="5"/>
  <c r="H1644" i="5"/>
  <c r="G1644" i="5"/>
  <c r="I1644" i="5"/>
  <c r="R1644" i="5"/>
  <c r="J1644" i="5"/>
  <c r="R1308" i="5"/>
  <c r="G1308" i="5"/>
  <c r="H1308" i="5"/>
  <c r="H1188" i="5"/>
  <c r="F1188" i="5"/>
  <c r="G1188" i="5"/>
  <c r="R1188" i="5"/>
  <c r="I1188" i="5"/>
  <c r="J1188" i="5"/>
  <c r="J700" i="5"/>
  <c r="R700" i="5"/>
  <c r="G700" i="5"/>
  <c r="H700" i="5"/>
  <c r="F700" i="5"/>
  <c r="G572" i="5"/>
  <c r="F572" i="5"/>
  <c r="I572" i="5"/>
  <c r="R572" i="5"/>
  <c r="H572" i="5"/>
  <c r="J572" i="5"/>
  <c r="R267" i="5"/>
  <c r="I267" i="5"/>
  <c r="H267" i="5"/>
  <c r="F220" i="5"/>
  <c r="R220" i="5"/>
  <c r="G220" i="5"/>
  <c r="I220" i="5"/>
  <c r="R171" i="5"/>
  <c r="I171" i="5"/>
  <c r="H171" i="5"/>
  <c r="F171" i="5"/>
  <c r="G171" i="5"/>
  <c r="G2169" i="5"/>
  <c r="G2161" i="5"/>
  <c r="G2113" i="5"/>
  <c r="G2097" i="5"/>
  <c r="G1881" i="5"/>
  <c r="G1825" i="5"/>
  <c r="G1785" i="5"/>
  <c r="H1761" i="5"/>
  <c r="J1761" i="5"/>
  <c r="G1633" i="5"/>
  <c r="J1329" i="5"/>
  <c r="G1105" i="5"/>
  <c r="G1089" i="5"/>
  <c r="H1057" i="5"/>
  <c r="F1057" i="5"/>
  <c r="I1057" i="5"/>
  <c r="F937" i="5"/>
  <c r="J937" i="5"/>
  <c r="I937" i="5"/>
  <c r="H937" i="5"/>
  <c r="G729" i="5"/>
  <c r="H609" i="5"/>
  <c r="R609" i="5"/>
  <c r="F609" i="5"/>
  <c r="G585" i="5"/>
  <c r="F585" i="5"/>
  <c r="H585" i="5"/>
  <c r="R585" i="5"/>
  <c r="J585" i="5"/>
  <c r="I585" i="5"/>
  <c r="R217" i="5"/>
  <c r="G33" i="5"/>
  <c r="C24" i="3"/>
  <c r="B4" i="5"/>
  <c r="B4" i="4"/>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54" i="5"/>
  <c r="H2019" i="5"/>
  <c r="H787" i="5"/>
  <c r="I627" i="5"/>
  <c r="R420" i="5"/>
  <c r="R1740" i="5"/>
  <c r="F860" i="5"/>
  <c r="F820" i="5"/>
  <c r="F788" i="5"/>
  <c r="J660" i="5"/>
  <c r="J1316" i="5"/>
  <c r="H636" i="5"/>
  <c r="J1020" i="5"/>
  <c r="F1851" i="5"/>
  <c r="F1747" i="5"/>
  <c r="R1403" i="5"/>
  <c r="J923" i="5"/>
  <c r="I2475" i="5"/>
  <c r="J1851" i="5"/>
  <c r="F787" i="5"/>
  <c r="F420" i="5"/>
  <c r="R1116" i="5"/>
  <c r="R860" i="5"/>
  <c r="R820" i="5"/>
  <c r="R660" i="5"/>
  <c r="R1020" i="5"/>
  <c r="J747" i="5"/>
  <c r="J2275" i="5"/>
  <c r="F2035" i="5"/>
  <c r="J1883" i="5"/>
  <c r="I923" i="5"/>
  <c r="R1808" i="5"/>
  <c r="G1150" i="5"/>
  <c r="I1150" i="5"/>
  <c r="J2019" i="5"/>
  <c r="J1116" i="5"/>
  <c r="J860" i="5"/>
  <c r="J788" i="5"/>
  <c r="G1020" i="5"/>
  <c r="R2475" i="5"/>
  <c r="H2035" i="5"/>
  <c r="H923" i="5"/>
  <c r="H1736" i="5"/>
  <c r="I2497" i="5"/>
  <c r="G267" i="5"/>
  <c r="I420" i="5"/>
  <c r="F1740" i="5"/>
  <c r="I660" i="5"/>
  <c r="H1316" i="5"/>
  <c r="H1020" i="5"/>
  <c r="G507" i="5"/>
  <c r="J2475" i="5"/>
  <c r="R1520" i="5"/>
  <c r="I1736" i="5"/>
  <c r="J1747" i="5"/>
  <c r="G1370" i="5"/>
  <c r="J2497" i="5"/>
  <c r="F267" i="5"/>
  <c r="I1771" i="5"/>
  <c r="J420" i="5"/>
  <c r="J1740" i="5"/>
  <c r="I1116" i="5"/>
  <c r="G860" i="5"/>
  <c r="J820" i="5"/>
  <c r="I788" i="5"/>
  <c r="J1364" i="5"/>
  <c r="R1604" i="5"/>
  <c r="F1020" i="5"/>
  <c r="I156" i="5"/>
  <c r="J507" i="5"/>
  <c r="H2275" i="5"/>
  <c r="F1883" i="5"/>
  <c r="R923" i="5"/>
  <c r="R1880" i="5"/>
  <c r="F1150" i="5"/>
  <c r="H1370" i="5"/>
  <c r="F2497" i="5"/>
  <c r="H220" i="5"/>
  <c r="F1644" i="5"/>
  <c r="F2019" i="5"/>
  <c r="I1740" i="5"/>
  <c r="H1116" i="5"/>
  <c r="I860" i="5"/>
  <c r="H820" i="5"/>
  <c r="G788" i="5"/>
  <c r="I1364" i="5"/>
  <c r="F1604" i="5"/>
  <c r="G1316" i="5"/>
  <c r="F156" i="5"/>
  <c r="H507" i="5"/>
  <c r="F2275" i="5"/>
  <c r="R1883" i="5"/>
  <c r="H1851" i="5"/>
  <c r="F923" i="5"/>
  <c r="I1928" i="5"/>
  <c r="R1747" i="5"/>
  <c r="H1150" i="5"/>
  <c r="R2019" i="5"/>
  <c r="H1771" i="5"/>
  <c r="F1116" i="5"/>
  <c r="I1316" i="5"/>
  <c r="I2275" i="5"/>
  <c r="I1883" i="5"/>
  <c r="G2475" i="5"/>
  <c r="G1747" i="5"/>
  <c r="R2497" i="5"/>
  <c r="I2012" i="5"/>
  <c r="G2364" i="5"/>
  <c r="H2364" i="5"/>
  <c r="J2364" i="5"/>
  <c r="R2364" i="5"/>
  <c r="J2196" i="5"/>
  <c r="G2196" i="5"/>
  <c r="H2196" i="5"/>
  <c r="J2132" i="5"/>
  <c r="R2132" i="5"/>
  <c r="I2132" i="5"/>
  <c r="R1621" i="5"/>
  <c r="F1621" i="5"/>
  <c r="J1567" i="5"/>
  <c r="R1567" i="5"/>
  <c r="I1567" i="5"/>
  <c r="H1567" i="5"/>
  <c r="R1525" i="5"/>
  <c r="G1525" i="5"/>
  <c r="I1447" i="5"/>
  <c r="J1447" i="5"/>
  <c r="F1447" i="5"/>
  <c r="G1447" i="5"/>
  <c r="R530" i="5"/>
  <c r="H530" i="5"/>
  <c r="H926" i="5"/>
  <c r="J926" i="5"/>
  <c r="F926" i="5"/>
  <c r="G926" i="5"/>
  <c r="R926" i="5"/>
  <c r="I926" i="5"/>
  <c r="H766" i="5"/>
  <c r="G766" i="5"/>
  <c r="I766" i="5"/>
  <c r="H154" i="5"/>
  <c r="R154" i="5"/>
  <c r="J154" i="5"/>
  <c r="G218" i="5"/>
  <c r="F218" i="5"/>
  <c r="H218" i="5"/>
  <c r="F506" i="5"/>
  <c r="H506" i="5"/>
  <c r="R506" i="5"/>
  <c r="J506" i="5"/>
  <c r="H598" i="5"/>
  <c r="I598" i="5"/>
  <c r="R598" i="5"/>
  <c r="R1886" i="5"/>
  <c r="I1886" i="5"/>
  <c r="F1886" i="5"/>
  <c r="G1886" i="5"/>
  <c r="J1490" i="5"/>
  <c r="R1490" i="5"/>
  <c r="I1490" i="5"/>
  <c r="H1490" i="5"/>
  <c r="F1490" i="5"/>
  <c r="G1490" i="5"/>
  <c r="F1450" i="5"/>
  <c r="G1450" i="5"/>
  <c r="H1450" i="5"/>
  <c r="G1426" i="5"/>
  <c r="H386" i="5"/>
  <c r="F386" i="5"/>
  <c r="G386" i="5"/>
  <c r="R386" i="5"/>
  <c r="H2303" i="5"/>
  <c r="J2303" i="5"/>
  <c r="G2303" i="5"/>
  <c r="R2303" i="5"/>
  <c r="I2055" i="5"/>
  <c r="J2055" i="5"/>
  <c r="F2294" i="5"/>
  <c r="J2294" i="5"/>
  <c r="G2006" i="5"/>
  <c r="I2006" i="5"/>
  <c r="J2006" i="5"/>
  <c r="H2006" i="5"/>
  <c r="R2006" i="5"/>
  <c r="R1846" i="5"/>
  <c r="H2066" i="5"/>
  <c r="R2066" i="5"/>
  <c r="G2066" i="5"/>
  <c r="F2066" i="5"/>
  <c r="F2098"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0" i="5"/>
  <c r="F2362" i="5"/>
  <c r="R2362" i="5"/>
  <c r="J2492" i="5"/>
  <c r="I2460" i="5"/>
  <c r="R2460" i="5"/>
  <c r="J2444" i="5"/>
  <c r="H2444" i="5"/>
  <c r="R2410" i="5"/>
  <c r="G191" i="5"/>
  <c r="H191" i="5"/>
  <c r="F191" i="5"/>
  <c r="R191" i="5"/>
  <c r="I191" i="5"/>
  <c r="F157" i="5"/>
  <c r="G157" i="5"/>
  <c r="H157" i="5"/>
  <c r="I157" i="5"/>
  <c r="G111" i="5"/>
  <c r="I111" i="5"/>
  <c r="R111" i="5"/>
  <c r="H2002" i="5"/>
  <c r="F2002" i="5"/>
  <c r="J1342" i="5"/>
  <c r="G1342" i="5"/>
  <c r="F1342" i="5"/>
  <c r="R1342" i="5"/>
  <c r="J1310" i="5"/>
  <c r="R1310" i="5"/>
  <c r="I1310" i="5"/>
  <c r="G1310" i="5"/>
  <c r="H1310" i="5"/>
  <c r="F1214" i="5"/>
  <c r="H1214" i="5"/>
  <c r="G1214" i="5"/>
  <c r="R1214" i="5"/>
  <c r="J1055" i="5"/>
  <c r="I1055" i="5"/>
  <c r="G1055" i="5"/>
  <c r="H1055" i="5"/>
  <c r="F1055" i="5"/>
  <c r="R1055" i="5"/>
  <c r="J1007" i="5"/>
  <c r="R1007" i="5"/>
  <c r="H1007" i="5"/>
  <c r="G1007" i="5"/>
  <c r="I1007" i="5"/>
  <c r="H615" i="5"/>
  <c r="J615" i="5"/>
  <c r="G615" i="5"/>
  <c r="I615" i="5"/>
  <c r="G927" i="5"/>
  <c r="H927" i="5"/>
  <c r="J815" i="5"/>
  <c r="G815" i="5"/>
  <c r="G463" i="5"/>
  <c r="F463" i="5"/>
  <c r="J463" i="5"/>
  <c r="I463" i="5"/>
  <c r="G399" i="5"/>
  <c r="I399" i="5"/>
  <c r="R279" i="5"/>
  <c r="G279" i="5"/>
  <c r="I279" i="5"/>
  <c r="H279" i="5"/>
  <c r="F279" i="5"/>
  <c r="G229" i="5"/>
  <c r="R229" i="5"/>
  <c r="H229" i="5"/>
  <c r="I229" i="5"/>
  <c r="R405" i="5"/>
  <c r="G405" i="5"/>
  <c r="I405" i="5"/>
  <c r="F405" i="5"/>
  <c r="H405" i="5"/>
  <c r="J405" i="5"/>
  <c r="G775" i="5"/>
  <c r="I775" i="5"/>
  <c r="R775" i="5"/>
  <c r="F734" i="5"/>
  <c r="I734" i="5"/>
  <c r="J734" i="5"/>
  <c r="G734" i="5"/>
  <c r="G670" i="5"/>
  <c r="J670" i="5"/>
  <c r="I670" i="5"/>
  <c r="R670" i="5"/>
  <c r="R1738" i="5"/>
  <c r="H1738" i="5"/>
  <c r="I1754" i="5"/>
  <c r="J1754" i="5"/>
  <c r="H1754" i="5"/>
  <c r="R1754" i="5"/>
  <c r="G1754" i="5"/>
  <c r="R1028" i="5"/>
  <c r="G1028" i="5"/>
  <c r="J1124" i="5"/>
  <c r="G1124" i="5"/>
  <c r="G1260" i="5"/>
  <c r="R1260" i="5"/>
  <c r="F1820" i="5"/>
  <c r="G1820" i="5"/>
  <c r="I1868" i="5"/>
  <c r="J1868" i="5"/>
  <c r="R2432" i="5"/>
  <c r="J2432"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G1172" i="5"/>
  <c r="H1172" i="5"/>
  <c r="G1436" i="5"/>
  <c r="R1436" i="5"/>
  <c r="G36" i="5"/>
  <c r="F36" i="5"/>
  <c r="R36" i="5"/>
  <c r="I955" i="5"/>
  <c r="G955" i="5"/>
  <c r="F955" i="5"/>
  <c r="R955" i="5"/>
  <c r="I795" i="5"/>
  <c r="G795" i="5"/>
  <c r="G899" i="5"/>
  <c r="J899" i="5"/>
  <c r="H2112" i="5"/>
  <c r="G108" i="5"/>
  <c r="H268" i="5"/>
  <c r="G268" i="5"/>
  <c r="R268" i="5"/>
  <c r="G316" i="5"/>
  <c r="H316" i="5"/>
  <c r="I316" i="5"/>
  <c r="R396" i="5"/>
  <c r="G940" i="5"/>
  <c r="F940" i="5"/>
  <c r="G1068" i="5"/>
  <c r="H1068" i="5"/>
  <c r="F1068" i="5"/>
  <c r="J1068" i="5"/>
  <c r="I1100" i="5"/>
  <c r="R1100" i="5"/>
  <c r="J1100" i="5"/>
  <c r="F1307" i="5"/>
  <c r="R1307" i="5"/>
  <c r="G1307" i="5"/>
  <c r="H1307" i="5"/>
  <c r="G1760" i="5"/>
  <c r="R1760" i="5"/>
  <c r="J1760" i="5"/>
  <c r="F1760" i="5"/>
  <c r="G2088" i="5"/>
  <c r="H2088" i="5"/>
  <c r="R2088" i="5"/>
  <c r="F2088" i="5"/>
  <c r="F2160" i="5"/>
  <c r="I2160" i="5"/>
  <c r="H2160" i="5"/>
  <c r="J2160" i="5"/>
  <c r="J2336" i="5"/>
  <c r="G564" i="5"/>
  <c r="R564" i="5"/>
  <c r="I780" i="5"/>
  <c r="F780" i="5"/>
  <c r="J780" i="5"/>
  <c r="R812" i="5"/>
  <c r="I812" i="5"/>
  <c r="H916" i="5"/>
  <c r="R916" i="5"/>
  <c r="R44" i="5"/>
  <c r="H44" i="5"/>
  <c r="H827" i="5"/>
  <c r="R827" i="5"/>
  <c r="G827" i="5"/>
  <c r="G891" i="5"/>
  <c r="J891" i="5"/>
  <c r="F1035" i="5"/>
  <c r="H1035" i="5"/>
  <c r="G1035" i="5"/>
  <c r="R2219" i="5"/>
  <c r="F2219" i="5"/>
  <c r="I2219" i="5"/>
  <c r="G2219" i="5"/>
  <c r="H2459" i="5"/>
  <c r="R2459" i="5"/>
  <c r="G60" i="5"/>
  <c r="G116" i="5"/>
  <c r="R116" i="5"/>
  <c r="G212" i="5"/>
  <c r="R212" i="5"/>
  <c r="F212" i="5"/>
  <c r="G644" i="5"/>
  <c r="F644" i="5"/>
  <c r="J740" i="5"/>
  <c r="G740" i="5"/>
  <c r="R507" i="5"/>
  <c r="F507" i="5"/>
  <c r="R747" i="5"/>
  <c r="H747" i="5"/>
  <c r="F747" i="5"/>
  <c r="G747" i="5"/>
  <c r="I747" i="5"/>
  <c r="R1227" i="5"/>
  <c r="I1227" i="5"/>
  <c r="H1227" i="5"/>
  <c r="J1227" i="5"/>
  <c r="R1267" i="5"/>
  <c r="H1267" i="5"/>
  <c r="J1267" i="5"/>
  <c r="G636" i="5"/>
  <c r="J636" i="5"/>
  <c r="G156" i="5"/>
  <c r="R156" i="5"/>
  <c r="G1604" i="5"/>
  <c r="J1604" i="5"/>
  <c r="G2027" i="5"/>
  <c r="F2027" i="5"/>
  <c r="H2027" i="5"/>
  <c r="J2107" i="5"/>
  <c r="H2107" i="5"/>
  <c r="F2107" i="5"/>
  <c r="J1448" i="5"/>
  <c r="H1448" i="5"/>
  <c r="G1736" i="5"/>
  <c r="F1736" i="5"/>
  <c r="J1736" i="5"/>
  <c r="R1736" i="5"/>
  <c r="G1776" i="5"/>
  <c r="R1776" i="5"/>
  <c r="I1776" i="5"/>
  <c r="G1808" i="5"/>
  <c r="I1808" i="5"/>
  <c r="F1808" i="5"/>
  <c r="H1808" i="5"/>
  <c r="G1880" i="5"/>
  <c r="J1880" i="5"/>
  <c r="F1880" i="5"/>
  <c r="H1880" i="5"/>
  <c r="G1928" i="5"/>
  <c r="F1928" i="5"/>
  <c r="H1928" i="5"/>
  <c r="I779" i="5"/>
  <c r="H779" i="5"/>
  <c r="J1251" i="5"/>
  <c r="H1251" i="5"/>
  <c r="I1251" i="5"/>
  <c r="F1251" i="5"/>
  <c r="G1251" i="5"/>
  <c r="F1331" i="5"/>
  <c r="J1331" i="5"/>
  <c r="G1331" i="5"/>
  <c r="G1704" i="5"/>
  <c r="H1704" i="5"/>
  <c r="F1704" i="5"/>
  <c r="H491" i="5"/>
  <c r="I491" i="5"/>
  <c r="G491" i="5"/>
  <c r="F491" i="5"/>
  <c r="J491" i="5"/>
  <c r="R491" i="5"/>
  <c r="R395" i="5"/>
  <c r="I395" i="5"/>
  <c r="F395" i="5"/>
  <c r="G395" i="5"/>
  <c r="H395" i="5"/>
  <c r="I347" i="5"/>
  <c r="R347" i="5"/>
  <c r="H347" i="5"/>
  <c r="J347" i="5"/>
  <c r="F347" i="5"/>
  <c r="G347" i="5"/>
  <c r="H308" i="5"/>
  <c r="R308" i="5"/>
  <c r="G308" i="5"/>
  <c r="I308" i="5"/>
  <c r="F308" i="5"/>
  <c r="H84" i="5"/>
  <c r="I84" i="5"/>
  <c r="F84" i="5"/>
  <c r="G2473" i="5"/>
  <c r="J2457" i="5"/>
  <c r="I2457" i="5"/>
  <c r="R2457" i="5"/>
  <c r="H2457" i="5"/>
  <c r="G2449" i="5"/>
  <c r="G2433" i="5"/>
  <c r="G2425" i="5"/>
  <c r="G2409" i="5"/>
  <c r="G2401" i="5"/>
  <c r="G2377" i="5"/>
  <c r="G2361" i="5"/>
  <c r="G2313" i="5"/>
  <c r="G2289" i="5"/>
  <c r="G2281" i="5"/>
  <c r="G2265" i="5"/>
  <c r="H2257" i="5"/>
  <c r="G2241" i="5"/>
  <c r="G2233" i="5"/>
  <c r="G2217" i="5"/>
  <c r="G2209" i="5"/>
  <c r="G2193" i="5"/>
  <c r="G2185" i="5"/>
  <c r="I2161" i="5"/>
  <c r="G2137" i="5"/>
  <c r="J2137" i="5"/>
  <c r="H2137" i="5"/>
  <c r="R2137" i="5"/>
  <c r="I2137" i="5"/>
  <c r="G2121" i="5"/>
  <c r="G2089" i="5"/>
  <c r="G2073" i="5"/>
  <c r="G2049" i="5"/>
  <c r="G2041" i="5"/>
  <c r="G2025" i="5"/>
  <c r="R1993" i="5"/>
  <c r="F1993" i="5"/>
  <c r="J1993" i="5"/>
  <c r="H1993" i="5"/>
  <c r="G1977" i="5"/>
  <c r="G1969" i="5"/>
  <c r="G1945" i="5"/>
  <c r="G1921" i="5"/>
  <c r="G1905" i="5"/>
  <c r="G1897" i="5"/>
  <c r="G1873" i="5"/>
  <c r="R1699" i="5"/>
  <c r="I1795" i="5"/>
  <c r="I1651" i="5"/>
  <c r="I1568" i="5"/>
  <c r="R1171" i="5"/>
  <c r="R2451" i="5"/>
  <c r="R1875" i="5"/>
  <c r="J2451" i="5"/>
  <c r="F1723" i="5"/>
  <c r="G1275" i="5"/>
  <c r="I1275" i="5"/>
  <c r="F2411" i="5"/>
  <c r="R1723" i="5"/>
  <c r="R1275" i="5"/>
  <c r="R1899" i="5"/>
  <c r="H1171" i="5"/>
  <c r="R1651" i="5"/>
  <c r="G1899" i="5"/>
  <c r="G1723" i="5"/>
  <c r="J1275" i="5"/>
  <c r="F2457" i="5"/>
  <c r="G1849" i="5"/>
  <c r="G1809" i="5"/>
  <c r="G1801" i="5"/>
  <c r="G1777" i="5"/>
  <c r="G1713" i="5"/>
  <c r="G1681" i="5"/>
  <c r="G1641" i="5"/>
  <c r="R1633" i="5"/>
  <c r="F1633" i="5"/>
  <c r="G1497" i="5"/>
  <c r="G1489" i="5"/>
  <c r="J1465" i="5"/>
  <c r="G1449" i="5"/>
  <c r="G1425" i="5"/>
  <c r="F1417" i="5"/>
  <c r="J1417" i="5"/>
  <c r="H1417" i="5"/>
  <c r="I1417" i="5"/>
  <c r="R1417" i="5"/>
  <c r="G1401" i="5"/>
  <c r="G1393" i="5"/>
  <c r="G1353" i="5"/>
  <c r="G1345" i="5"/>
  <c r="G1321" i="5"/>
  <c r="G1281" i="5"/>
  <c r="I1273" i="5"/>
  <c r="F1273" i="5"/>
  <c r="G1257" i="5"/>
  <c r="G1201" i="5"/>
  <c r="G1161" i="5"/>
  <c r="J1161" i="5"/>
  <c r="G1137" i="5"/>
  <c r="G1129" i="5"/>
  <c r="G1113" i="5"/>
  <c r="G1081" i="5"/>
  <c r="G1065" i="5"/>
  <c r="R1065" i="5"/>
  <c r="J1065" i="5"/>
  <c r="H1065" i="5"/>
  <c r="F1065" i="5"/>
  <c r="I1065" i="5"/>
  <c r="G1041" i="5"/>
  <c r="G1009" i="5"/>
  <c r="G985" i="5"/>
  <c r="G961" i="5"/>
  <c r="G937" i="5"/>
  <c r="R937" i="5"/>
  <c r="G913" i="5"/>
  <c r="G873" i="5"/>
  <c r="R873" i="5"/>
  <c r="G865" i="5"/>
  <c r="G849" i="5"/>
  <c r="G841" i="5"/>
  <c r="G825" i="5"/>
  <c r="G817" i="5"/>
  <c r="G801" i="5"/>
  <c r="G793" i="5"/>
  <c r="G753" i="5"/>
  <c r="F753" i="5"/>
  <c r="H753" i="5"/>
  <c r="I753" i="5"/>
  <c r="J753" i="5"/>
  <c r="R753" i="5"/>
  <c r="G721" i="5"/>
  <c r="G673" i="5"/>
  <c r="I625" i="5"/>
  <c r="H625" i="5"/>
  <c r="R625" i="5"/>
  <c r="F625" i="5"/>
  <c r="J625" i="5"/>
  <c r="G561" i="5"/>
  <c r="G553" i="5"/>
  <c r="G537" i="5"/>
  <c r="G529" i="5"/>
  <c r="G513" i="5"/>
  <c r="G489" i="5"/>
  <c r="G481" i="5"/>
  <c r="G441" i="5"/>
  <c r="G433" i="5"/>
  <c r="G409" i="5"/>
  <c r="H409" i="5"/>
  <c r="J409" i="5"/>
  <c r="F409" i="5"/>
  <c r="I409" i="5"/>
  <c r="G385" i="5"/>
  <c r="G361" i="5"/>
  <c r="G313" i="5"/>
  <c r="G297" i="5"/>
  <c r="G273" i="5"/>
  <c r="G225" i="5"/>
  <c r="G217" i="5"/>
  <c r="H217" i="5"/>
  <c r="I217" i="5"/>
  <c r="F217" i="5"/>
  <c r="G169" i="5"/>
  <c r="G153" i="5"/>
  <c r="G145" i="5"/>
  <c r="G121" i="5"/>
  <c r="G105" i="5"/>
  <c r="G97" i="5"/>
  <c r="R81" i="5"/>
  <c r="F81" i="5"/>
  <c r="D2" i="4"/>
  <c r="B6" i="4"/>
  <c r="C27" i="3"/>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G625" i="5"/>
  <c r="G1306" i="5"/>
  <c r="J1306" i="5"/>
  <c r="R1306" i="5"/>
  <c r="F1306" i="5"/>
  <c r="H1274" i="5"/>
  <c r="I1274" i="5"/>
  <c r="R1274" i="5"/>
  <c r="F1210" i="5"/>
  <c r="G2438" i="5"/>
  <c r="R2438" i="5"/>
  <c r="S634" i="5"/>
  <c r="S658" i="5"/>
  <c r="S378" i="5"/>
  <c r="G1615" i="5"/>
  <c r="F1615" i="5"/>
  <c r="H442" i="5"/>
  <c r="F442" i="5"/>
  <c r="H2483" i="5"/>
  <c r="F2483" i="5"/>
  <c r="S346" i="5"/>
  <c r="F1994" i="5"/>
  <c r="I1994" i="5"/>
  <c r="R1994" i="5"/>
  <c r="G2179" i="5"/>
  <c r="I2179" i="5"/>
  <c r="J1627" i="5"/>
  <c r="I1627" i="5"/>
  <c r="R1627" i="5"/>
  <c r="I1547" i="5"/>
  <c r="H1547" i="5"/>
  <c r="F1547" i="5"/>
  <c r="R1499" i="5"/>
  <c r="H1491" i="5"/>
  <c r="I1491" i="5"/>
  <c r="J1491" i="5"/>
  <c r="F1491" i="5"/>
  <c r="J1451" i="5"/>
  <c r="F1451" i="5"/>
  <c r="I1451" i="5"/>
  <c r="H1451" i="5"/>
  <c r="J1019" i="5"/>
  <c r="F1019" i="5"/>
  <c r="G1019" i="5"/>
  <c r="H1019" i="5"/>
  <c r="S202" i="5"/>
  <c r="H358" i="5"/>
  <c r="G358" i="5"/>
  <c r="R358" i="5"/>
  <c r="I358" i="5"/>
  <c r="J2436" i="5"/>
  <c r="I187" i="5"/>
  <c r="F2444" i="5"/>
  <c r="R2002" i="5"/>
  <c r="J2002" i="5"/>
  <c r="I2002" i="5"/>
  <c r="I2436" i="5"/>
  <c r="H2492" i="5"/>
  <c r="R2444" i="5"/>
  <c r="G2210" i="5"/>
  <c r="G187" i="5"/>
  <c r="F2492" i="5"/>
  <c r="H187" i="5"/>
  <c r="G2492" i="5"/>
  <c r="R2492" i="5"/>
  <c r="I2444" i="5"/>
  <c r="F1308" i="5"/>
  <c r="J1308" i="5"/>
  <c r="F2210" i="5"/>
  <c r="R2210" i="5"/>
  <c r="I2210" i="5"/>
  <c r="J2210" i="5"/>
  <c r="R2258" i="5"/>
  <c r="I2258" i="5"/>
  <c r="F2258" i="5"/>
  <c r="H2331" i="5"/>
  <c r="G2323" i="5"/>
  <c r="G539" i="5"/>
  <c r="G403" i="5"/>
  <c r="G2395" i="5"/>
  <c r="G2444" i="5"/>
  <c r="I2492" i="5"/>
  <c r="J1863" i="5"/>
  <c r="G1887"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6" i="5"/>
  <c r="H1536" i="5"/>
  <c r="H792" i="5"/>
  <c r="R792" i="5"/>
  <c r="G456" i="5"/>
  <c r="F456" i="5"/>
  <c r="I432" i="5"/>
  <c r="J432" i="5"/>
  <c r="F368" i="5"/>
  <c r="H368" i="5"/>
  <c r="R304" i="5"/>
  <c r="H104" i="5"/>
  <c r="F660" i="5"/>
  <c r="G660" i="5"/>
  <c r="F1811" i="5"/>
  <c r="R1811" i="5"/>
  <c r="J2479" i="5"/>
  <c r="I2479" i="5"/>
  <c r="G2472" i="5"/>
  <c r="G2408" i="5"/>
  <c r="G2312" i="5"/>
  <c r="F2280" i="5"/>
  <c r="I2280" i="5"/>
  <c r="J2280" i="5"/>
  <c r="G2232" i="5"/>
  <c r="G2192" i="5"/>
  <c r="F1904" i="5"/>
  <c r="I1904" i="5"/>
  <c r="G1424" i="5"/>
  <c r="G1304" i="5"/>
  <c r="I1280" i="5"/>
  <c r="F1280" i="5"/>
  <c r="H1280" i="5"/>
  <c r="G1200" i="5"/>
  <c r="J1160" i="5"/>
  <c r="I1160" i="5"/>
  <c r="J1136" i="5"/>
  <c r="H1136" i="5"/>
  <c r="F1136" i="5"/>
  <c r="G960" i="5"/>
  <c r="G944" i="5"/>
  <c r="G704" i="5"/>
  <c r="I688" i="5"/>
  <c r="F688" i="5"/>
  <c r="G640" i="5"/>
  <c r="I408" i="5"/>
  <c r="R408" i="5"/>
  <c r="H408" i="5"/>
  <c r="J408" i="5"/>
  <c r="F312" i="5"/>
  <c r="I192" i="5"/>
  <c r="H192" i="5"/>
  <c r="R192" i="5"/>
  <c r="F192" i="5"/>
  <c r="H128" i="5"/>
  <c r="G25"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H2438" i="5"/>
  <c r="S2106" i="5"/>
  <c r="S1978" i="5"/>
  <c r="J2040" i="5"/>
  <c r="G2199" i="5"/>
  <c r="R2199" i="5"/>
  <c r="H2199" i="5"/>
  <c r="J2199" i="5"/>
  <c r="I2199" i="5"/>
  <c r="I2143" i="5"/>
  <c r="J2143" i="5"/>
  <c r="S1418" i="5"/>
  <c r="R2264" i="5"/>
  <c r="R2331" i="5"/>
  <c r="S1394" i="5"/>
  <c r="S962" i="5"/>
  <c r="G408" i="5"/>
  <c r="R55" i="5"/>
  <c r="F128" i="5"/>
  <c r="I128" i="5"/>
  <c r="J2331" i="5"/>
  <c r="I2264" i="5"/>
  <c r="R312" i="5"/>
  <c r="S922" i="5"/>
  <c r="J2438" i="5"/>
  <c r="R1280" i="5"/>
  <c r="F408" i="5"/>
  <c r="F752" i="5"/>
  <c r="S1170" i="5"/>
  <c r="S210" i="5"/>
  <c r="H55" i="5"/>
  <c r="R688" i="5"/>
  <c r="R128" i="5"/>
  <c r="S1810" i="5"/>
  <c r="S1178" i="5"/>
  <c r="S1186" i="5"/>
  <c r="S994" i="5"/>
  <c r="H81" i="5"/>
  <c r="R2280" i="5"/>
  <c r="G1136" i="5"/>
  <c r="F2199" i="5"/>
  <c r="S1298" i="5"/>
  <c r="G863" i="5"/>
  <c r="F863" i="5"/>
  <c r="J1318" i="5"/>
  <c r="G2264" i="5"/>
  <c r="S1666" i="5"/>
  <c r="S1602" i="5"/>
  <c r="G1280" i="5"/>
  <c r="G1160" i="5"/>
  <c r="S1946" i="5"/>
  <c r="G2120" i="5"/>
  <c r="S1866" i="5"/>
  <c r="I312" i="5"/>
  <c r="S1130" i="5"/>
  <c r="I81" i="5"/>
  <c r="J1280" i="5"/>
  <c r="F2264" i="5"/>
  <c r="S2242" i="5"/>
  <c r="S2002" i="5"/>
  <c r="G1071" i="5"/>
  <c r="I1071" i="5"/>
  <c r="J1735" i="5"/>
  <c r="F2438" i="5"/>
  <c r="H312" i="5"/>
  <c r="G688" i="5"/>
  <c r="G312" i="5"/>
  <c r="H688" i="5"/>
  <c r="G81" i="5"/>
  <c r="H2280" i="5"/>
  <c r="J1234" i="5"/>
  <c r="F1234" i="5"/>
  <c r="F2255" i="5"/>
  <c r="I2255" i="5"/>
  <c r="G2295" i="5"/>
  <c r="R2263" i="5"/>
  <c r="F2263" i="5"/>
  <c r="G2119" i="5"/>
  <c r="H1143" i="5"/>
  <c r="R1138" i="5"/>
  <c r="I1138" i="5"/>
  <c r="G2396" i="5"/>
  <c r="R1682" i="5"/>
  <c r="H1682" i="5"/>
  <c r="F1892" i="5"/>
  <c r="R1892" i="5"/>
  <c r="I1932" i="5"/>
  <c r="H1932" i="5"/>
  <c r="R1873" i="5"/>
  <c r="F1873" i="5"/>
  <c r="G1367" i="5"/>
  <c r="G1287" i="5"/>
  <c r="S2321" i="5"/>
  <c r="J2258" i="5"/>
  <c r="H2258" i="5"/>
  <c r="I2449" i="5"/>
  <c r="G2457" i="5"/>
  <c r="G1460" i="5"/>
  <c r="G1761" i="5"/>
  <c r="H1355" i="5"/>
  <c r="R2003" i="5"/>
  <c r="G2003" i="5"/>
  <c r="G1380" i="5"/>
  <c r="J1411" i="5"/>
  <c r="J1776" i="5"/>
  <c r="G980" i="5"/>
  <c r="J1268" i="5"/>
  <c r="I2305" i="5"/>
  <c r="H1755" i="5"/>
  <c r="J924" i="5"/>
  <c r="J676" i="5"/>
  <c r="H843" i="5"/>
  <c r="R2123" i="5"/>
  <c r="J2305" i="5"/>
  <c r="G227" i="5"/>
  <c r="I2221" i="5"/>
  <c r="G2221" i="5"/>
  <c r="R2221" i="5"/>
  <c r="J2221" i="5"/>
  <c r="H2221" i="5"/>
  <c r="F2221" i="5"/>
  <c r="I1677" i="5"/>
  <c r="F1677" i="5"/>
  <c r="J1677" i="5"/>
  <c r="R1677" i="5"/>
  <c r="H1677" i="5"/>
  <c r="G1677" i="5"/>
  <c r="F1355" i="5"/>
  <c r="H2003" i="5"/>
  <c r="R227" i="5"/>
  <c r="G1755" i="5"/>
  <c r="J1787" i="5"/>
  <c r="R1787" i="5"/>
  <c r="G1268" i="5"/>
  <c r="J980" i="5"/>
  <c r="H2305" i="5"/>
  <c r="J2003" i="5"/>
  <c r="G1548" i="5"/>
  <c r="G1968" i="5"/>
  <c r="H980" i="5"/>
  <c r="F2305" i="5"/>
  <c r="I1355" i="5"/>
  <c r="H604" i="5"/>
  <c r="H1246" i="5"/>
  <c r="R1471" i="5"/>
  <c r="I490" i="5"/>
  <c r="I609" i="5"/>
  <c r="H1507" i="5"/>
  <c r="R1249" i="5"/>
  <c r="H1631" i="5"/>
  <c r="G1631" i="5"/>
  <c r="I1246" i="5"/>
  <c r="F1551" i="5"/>
  <c r="R778" i="5"/>
  <c r="F778" i="5"/>
  <c r="H778" i="5"/>
  <c r="G778" i="5"/>
  <c r="J778" i="5"/>
  <c r="G1057" i="5"/>
  <c r="F1246" i="5"/>
  <c r="G1551" i="5"/>
  <c r="G1413" i="5"/>
  <c r="G1246" i="5"/>
  <c r="G609" i="5"/>
  <c r="R1507" i="5"/>
  <c r="G1471" i="5"/>
  <c r="H333" i="5"/>
  <c r="G490" i="5"/>
  <c r="F2373" i="5"/>
  <c r="I333" i="5"/>
  <c r="I1631" i="5"/>
  <c r="F333" i="5"/>
  <c r="G2461" i="5"/>
  <c r="G2301" i="5"/>
  <c r="H2269" i="5"/>
  <c r="J2269" i="5"/>
  <c r="F2269" i="5"/>
  <c r="R2269" i="5"/>
  <c r="G2173" i="5"/>
  <c r="R2125" i="5"/>
  <c r="I2125" i="5"/>
  <c r="H2125" i="5"/>
  <c r="F2125" i="5"/>
  <c r="G2077" i="5"/>
  <c r="G1989" i="5"/>
  <c r="G1845" i="5"/>
  <c r="G1821" i="5"/>
  <c r="G1789" i="5"/>
  <c r="G1765" i="5"/>
  <c r="G1741" i="5"/>
  <c r="G1725" i="5"/>
  <c r="F1333" i="5"/>
  <c r="H1333" i="5"/>
  <c r="J1333" i="5"/>
  <c r="G1317" i="5"/>
  <c r="G1197" i="5"/>
  <c r="J1551" i="5"/>
  <c r="F490" i="5"/>
  <c r="J1967" i="5"/>
  <c r="J1471" i="5"/>
  <c r="R333" i="5"/>
  <c r="R1631" i="5"/>
  <c r="I1551" i="5"/>
  <c r="H490" i="5"/>
  <c r="F1471" i="5"/>
  <c r="F1631" i="5"/>
  <c r="J1246" i="5"/>
  <c r="H1471" i="5"/>
  <c r="J2373" i="5"/>
  <c r="J1507" i="5"/>
  <c r="G333" i="5"/>
  <c r="G205" i="5"/>
  <c r="G1093" i="5"/>
  <c r="G661" i="5"/>
  <c r="G517" i="5"/>
  <c r="G981" i="5"/>
  <c r="G541" i="5"/>
  <c r="H15" i="5"/>
  <c r="R15" i="5"/>
  <c r="G763" i="5"/>
  <c r="I1907" i="5"/>
  <c r="F1907" i="5"/>
  <c r="I1140" i="5"/>
  <c r="I1284" i="5"/>
  <c r="H1284" i="5"/>
  <c r="F1364" i="5"/>
  <c r="R1364" i="5"/>
  <c r="J1163" i="5"/>
  <c r="H1163" i="5"/>
  <c r="F1163" i="5"/>
  <c r="H1291" i="5"/>
  <c r="F1291" i="5"/>
  <c r="G1291" i="5"/>
  <c r="R1291" i="5"/>
  <c r="J1291" i="5"/>
  <c r="I2035" i="5"/>
  <c r="G2035" i="5"/>
  <c r="J2035" i="5"/>
  <c r="F2072" i="5"/>
  <c r="I2072" i="5"/>
  <c r="H2072" i="5"/>
  <c r="G571" i="5"/>
  <c r="R571" i="5"/>
  <c r="J627" i="5"/>
  <c r="F627" i="5"/>
  <c r="I787" i="5"/>
  <c r="G787" i="5"/>
  <c r="F1896" i="5"/>
  <c r="I1896" i="5"/>
  <c r="G1896" i="5"/>
  <c r="H1896" i="5"/>
  <c r="J1896" i="5"/>
  <c r="I571" i="5"/>
  <c r="H627" i="5"/>
  <c r="R1836" i="5"/>
  <c r="H524" i="5"/>
  <c r="R715" i="5"/>
  <c r="R1512" i="5"/>
  <c r="H2243" i="5"/>
  <c r="G68" i="5"/>
  <c r="H68" i="5"/>
  <c r="I388" i="5"/>
  <c r="F388" i="5"/>
  <c r="G388" i="5"/>
  <c r="G596" i="5"/>
  <c r="I596" i="5"/>
  <c r="R596" i="5"/>
  <c r="H740" i="5"/>
  <c r="I740" i="5"/>
  <c r="J908" i="5"/>
  <c r="I1028" i="5"/>
  <c r="I1091" i="5"/>
  <c r="H1091" i="5"/>
  <c r="J1091" i="5"/>
  <c r="F1091" i="5"/>
  <c r="G1091" i="5"/>
  <c r="I1947" i="5"/>
  <c r="G1947" i="5"/>
  <c r="R1947" i="5"/>
  <c r="G2387" i="5"/>
  <c r="J2387" i="5"/>
  <c r="R2387" i="5"/>
  <c r="F2387" i="5"/>
  <c r="J2435" i="5"/>
  <c r="I2435" i="5"/>
  <c r="H2435" i="5"/>
  <c r="F2435" i="5"/>
  <c r="R2435" i="5"/>
  <c r="G15" i="5"/>
  <c r="F571" i="5"/>
  <c r="R1907" i="5"/>
  <c r="G627" i="5"/>
  <c r="G1836" i="5"/>
  <c r="I524" i="5"/>
  <c r="J1803" i="5"/>
  <c r="R1896" i="5"/>
  <c r="H844" i="5"/>
  <c r="F916" i="5"/>
  <c r="J916" i="5"/>
  <c r="I940" i="5"/>
  <c r="H972" i="5"/>
  <c r="R972" i="5"/>
  <c r="G803" i="5"/>
  <c r="F803" i="5"/>
  <c r="R803" i="5"/>
  <c r="G1083" i="5"/>
  <c r="R1083" i="5"/>
  <c r="F1083" i="5"/>
  <c r="J1867" i="5"/>
  <c r="G1867" i="5"/>
  <c r="F1867" i="5"/>
  <c r="I15" i="5"/>
  <c r="F980" i="5"/>
  <c r="J571" i="5"/>
  <c r="G2072" i="5"/>
  <c r="I1163" i="5"/>
  <c r="F2227" i="5"/>
  <c r="R2227" i="5"/>
  <c r="J2244" i="5"/>
  <c r="H2244" i="5"/>
  <c r="G2244" i="5"/>
  <c r="I2244" i="5"/>
  <c r="J2324" i="5"/>
  <c r="H739" i="5"/>
  <c r="R739" i="5"/>
  <c r="J739" i="5"/>
  <c r="F739" i="5"/>
  <c r="I739" i="5"/>
  <c r="I811" i="5"/>
  <c r="R811" i="5"/>
  <c r="I947" i="5"/>
  <c r="R947" i="5"/>
  <c r="H947" i="5"/>
  <c r="J947" i="5"/>
  <c r="G1843" i="5"/>
  <c r="J1843" i="5"/>
  <c r="H1843" i="5"/>
  <c r="I1843" i="5"/>
  <c r="F1843" i="5"/>
  <c r="H2336" i="5"/>
  <c r="G2336" i="5"/>
  <c r="F2336" i="5"/>
  <c r="I2336" i="5"/>
  <c r="G1979" i="5"/>
  <c r="I1979" i="5"/>
  <c r="F524" i="5"/>
  <c r="G524" i="5"/>
  <c r="R524" i="5"/>
  <c r="I1724" i="5"/>
  <c r="I1836" i="5"/>
  <c r="J1836" i="5"/>
  <c r="F1836" i="5"/>
  <c r="G715" i="5"/>
  <c r="H715" i="5"/>
  <c r="J715" i="5"/>
  <c r="F715"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H835" i="5"/>
  <c r="I715" i="5"/>
  <c r="I1604" i="5"/>
  <c r="G1283" i="5"/>
  <c r="G2432" i="5"/>
  <c r="H2432" i="5"/>
  <c r="I2432" i="5"/>
  <c r="I1056" i="5"/>
  <c r="F1056" i="5"/>
  <c r="R1056" i="5"/>
  <c r="J1056" i="5"/>
  <c r="R1448" i="5"/>
  <c r="F1448" i="5"/>
  <c r="I1448" i="5"/>
  <c r="G1448" i="5"/>
  <c r="G1520" i="5"/>
  <c r="F1520" i="5"/>
  <c r="I1520" i="5"/>
  <c r="J1520" i="5"/>
  <c r="G1824" i="5"/>
  <c r="J1824" i="5"/>
  <c r="I1824" i="5"/>
  <c r="R1824" i="5"/>
  <c r="F15" i="5"/>
  <c r="I980" i="5"/>
  <c r="R787" i="5"/>
  <c r="R1979" i="5"/>
  <c r="F763" i="5"/>
  <c r="F1284" i="5"/>
  <c r="J1140" i="5"/>
  <c r="R1724" i="5"/>
  <c r="F899" i="5"/>
  <c r="J1560" i="5"/>
  <c r="R2168" i="5"/>
  <c r="G1163" i="5"/>
  <c r="I1283" i="5"/>
  <c r="F1803" i="5"/>
  <c r="R2243" i="5"/>
  <c r="G1739" i="5"/>
  <c r="H1739" i="5"/>
  <c r="G1907" i="5"/>
  <c r="G140" i="5"/>
  <c r="G128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F240" i="5"/>
  <c r="F776" i="5"/>
  <c r="J776" i="5"/>
  <c r="G776" i="5"/>
  <c r="R776" i="5"/>
  <c r="H776" i="5"/>
  <c r="G912" i="5"/>
  <c r="J912" i="5"/>
  <c r="I912" i="5"/>
  <c r="H912" i="5"/>
  <c r="G1128" i="5"/>
  <c r="F1128" i="5"/>
  <c r="J1128" i="5"/>
  <c r="H1128" i="5"/>
  <c r="R1128" i="5"/>
  <c r="R2163" i="5"/>
  <c r="J1076" i="5"/>
  <c r="I108" i="5"/>
  <c r="F60" i="5"/>
  <c r="R636" i="5"/>
  <c r="R548" i="5"/>
  <c r="H356" i="5"/>
  <c r="H36" i="5"/>
  <c r="H1211" i="5"/>
  <c r="G1211" i="5"/>
  <c r="F1275" i="5"/>
  <c r="R1331" i="5"/>
  <c r="G707" i="5"/>
  <c r="I1267" i="5"/>
  <c r="G132" i="5"/>
  <c r="G595" i="5"/>
  <c r="R1235" i="5"/>
  <c r="F1235" i="5"/>
  <c r="R1211" i="5"/>
  <c r="J1795" i="5"/>
  <c r="J1859" i="5"/>
  <c r="I1976" i="5"/>
  <c r="R1976" i="5"/>
  <c r="H1976" i="5"/>
  <c r="G2160" i="5"/>
  <c r="G691" i="5"/>
  <c r="J691" i="5"/>
  <c r="H1376" i="5"/>
  <c r="F1376" i="5"/>
  <c r="H1315" i="5"/>
  <c r="J1315" i="5"/>
  <c r="F1315" i="5"/>
  <c r="J595" i="5"/>
  <c r="R1259" i="5"/>
  <c r="H1259" i="5"/>
  <c r="J2467" i="5"/>
  <c r="I2467" i="5"/>
  <c r="I517" i="5"/>
  <c r="R2247" i="5"/>
  <c r="I2247" i="5"/>
  <c r="H2247" i="5"/>
  <c r="J2247" i="5"/>
  <c r="J2203" i="5"/>
  <c r="H2203" i="5"/>
  <c r="F2247" i="5"/>
  <c r="G1191" i="5"/>
  <c r="R1191" i="5"/>
  <c r="G1646" i="5"/>
  <c r="G1982" i="5"/>
  <c r="G2413" i="5"/>
  <c r="I2362" i="5"/>
  <c r="H2362" i="5"/>
  <c r="J2362" i="5"/>
  <c r="R1618" i="5"/>
  <c r="H1618" i="5"/>
  <c r="I1618" i="5"/>
  <c r="J1618" i="5"/>
  <c r="F1618" i="5"/>
  <c r="I1957" i="5"/>
  <c r="I2331" i="5"/>
  <c r="G2257" i="5"/>
  <c r="I2483" i="5"/>
  <c r="J2483" i="5"/>
  <c r="G2483" i="5"/>
  <c r="R2483" i="5"/>
  <c r="G2331" i="5"/>
  <c r="F1161" i="5"/>
  <c r="R1161" i="5"/>
  <c r="I1161" i="5"/>
  <c r="H1161" i="5"/>
  <c r="I1785" i="5"/>
  <c r="J1785" i="5"/>
  <c r="R1785" i="5"/>
  <c r="F1785" i="5"/>
  <c r="H1785" i="5"/>
  <c r="R769" i="5"/>
  <c r="I769" i="5"/>
  <c r="J769" i="5"/>
  <c r="H769" i="5"/>
  <c r="F769" i="5"/>
  <c r="G769" i="5"/>
  <c r="R1513" i="5"/>
  <c r="H1513" i="5"/>
  <c r="F1513" i="5"/>
  <c r="I1513" i="5"/>
  <c r="G1513" i="5"/>
  <c r="J1513" i="5"/>
  <c r="G697" i="5"/>
  <c r="F697" i="5"/>
  <c r="J697" i="5"/>
  <c r="R697" i="5"/>
  <c r="H697" i="5"/>
  <c r="I697" i="5"/>
  <c r="F1089" i="5"/>
  <c r="I1089" i="5"/>
  <c r="J1089" i="5"/>
  <c r="R1089" i="5"/>
  <c r="H1089" i="5"/>
  <c r="R2161" i="5"/>
  <c r="J2161" i="5"/>
  <c r="F2161" i="5"/>
  <c r="H1633" i="5"/>
  <c r="I1633" i="5"/>
  <c r="J1825" i="5"/>
  <c r="I1825" i="5"/>
  <c r="R1825" i="5"/>
  <c r="F1825" i="5"/>
  <c r="H1825" i="5"/>
  <c r="J1633"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I33" i="5"/>
  <c r="F33" i="5"/>
  <c r="R33" i="5"/>
  <c r="H33" i="5"/>
  <c r="F729" i="5"/>
  <c r="R729" i="5"/>
  <c r="J729" i="5"/>
  <c r="H729" i="5"/>
  <c r="I729" i="5"/>
  <c r="I873" i="5"/>
  <c r="H873" i="5"/>
  <c r="F873" i="5"/>
  <c r="J873" i="5"/>
  <c r="G1833" i="5"/>
  <c r="I1833" i="5"/>
  <c r="H1833" i="5"/>
  <c r="J1833" i="5"/>
  <c r="F1833" i="5"/>
  <c r="R1833" i="5"/>
  <c r="I1993" i="5"/>
  <c r="G1993" i="5"/>
  <c r="H2161" i="5"/>
  <c r="G337" i="5"/>
  <c r="F337" i="5"/>
  <c r="I337" i="5"/>
  <c r="H337" i="5"/>
  <c r="R337" i="5"/>
  <c r="G1153" i="5"/>
  <c r="J1153" i="5"/>
  <c r="R1153" i="5"/>
  <c r="I1153" i="5"/>
  <c r="F1153" i="5"/>
  <c r="H1153" i="5"/>
  <c r="F2331" i="5"/>
  <c r="G1729" i="5"/>
  <c r="H1729" i="5"/>
  <c r="J1729" i="5"/>
  <c r="I1729" i="5"/>
  <c r="R1729" i="5"/>
  <c r="F1729" i="5"/>
  <c r="R1881" i="5"/>
  <c r="I1881" i="5"/>
  <c r="F1881" i="5"/>
  <c r="J1881" i="5"/>
  <c r="H1881" i="5"/>
  <c r="I2113" i="5"/>
  <c r="H2113" i="5"/>
  <c r="R2113" i="5"/>
  <c r="J2113" i="5"/>
  <c r="F2113" i="5"/>
  <c r="I1955" i="5"/>
  <c r="R1955" i="5"/>
  <c r="H1955" i="5"/>
  <c r="F1955" i="5"/>
  <c r="G1955" i="5"/>
  <c r="J1955" i="5"/>
  <c r="F129" i="5"/>
  <c r="G129" i="5"/>
  <c r="I129" i="5"/>
  <c r="H129" i="5"/>
  <c r="R129" i="5"/>
  <c r="H289" i="5"/>
  <c r="I289" i="5"/>
  <c r="R289" i="5"/>
  <c r="F289" i="5"/>
  <c r="J289" i="5"/>
  <c r="H321" i="5"/>
  <c r="R321" i="5"/>
  <c r="I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209" i="5"/>
  <c r="R1209" i="5"/>
  <c r="F1209" i="5"/>
  <c r="H1209" i="5"/>
  <c r="I1209" i="5"/>
  <c r="I1969" i="5"/>
  <c r="H1969" i="5"/>
  <c r="J1969" i="5"/>
  <c r="R1969" i="5"/>
  <c r="F1969" i="5"/>
  <c r="F2217" i="5"/>
  <c r="H2217" i="5"/>
  <c r="J2217" i="5"/>
  <c r="R2217" i="5"/>
  <c r="I2217" i="5"/>
  <c r="H2241" i="5"/>
  <c r="I2241" i="5"/>
  <c r="F2241" i="5"/>
  <c r="R2241" i="5"/>
  <c r="J2241" i="5"/>
  <c r="I2281" i="5"/>
  <c r="J2281" i="5"/>
  <c r="H2281" i="5"/>
  <c r="R2281" i="5"/>
  <c r="F2281" i="5"/>
  <c r="J403" i="5"/>
  <c r="F403" i="5"/>
  <c r="H403" i="5"/>
  <c r="R403" i="5"/>
  <c r="I403" i="5"/>
  <c r="R2323" i="5"/>
  <c r="J2323" i="5"/>
  <c r="I2323" i="5"/>
  <c r="F2323" i="5"/>
  <c r="H2323" i="5"/>
  <c r="H1891" i="5"/>
  <c r="R1891" i="5"/>
  <c r="I1891" i="5"/>
  <c r="G1891" i="5"/>
  <c r="F1891" i="5"/>
  <c r="J1891" i="5"/>
  <c r="I105" i="5"/>
  <c r="H105" i="5"/>
  <c r="F105" i="5"/>
  <c r="R105" i="5"/>
  <c r="H225" i="5"/>
  <c r="I225" i="5"/>
  <c r="F225" i="5"/>
  <c r="R225" i="5"/>
  <c r="F265" i="5"/>
  <c r="H265" i="5"/>
  <c r="R265" i="5"/>
  <c r="I265" i="5"/>
  <c r="G265" i="5"/>
  <c r="H361" i="5"/>
  <c r="F361" i="5"/>
  <c r="R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737" i="5"/>
  <c r="G1737" i="5"/>
  <c r="F1737" i="5"/>
  <c r="I1737" i="5"/>
  <c r="J1737" i="5"/>
  <c r="R1737" i="5"/>
  <c r="I1809" i="5"/>
  <c r="H1809" i="5"/>
  <c r="F1809" i="5"/>
  <c r="J1809" i="5"/>
  <c r="R1809" i="5"/>
  <c r="H1873" i="5"/>
  <c r="J1873" i="5"/>
  <c r="I1873" i="5"/>
  <c r="I2385" i="5"/>
  <c r="H2385" i="5"/>
  <c r="F2385" i="5"/>
  <c r="J2385" i="5"/>
  <c r="R2385" i="5"/>
  <c r="G2385" i="5"/>
  <c r="R2155" i="5"/>
  <c r="H2155" i="5"/>
  <c r="F2155" i="5"/>
  <c r="G2155" i="5"/>
  <c r="I2155" i="5"/>
  <c r="J2155" i="5"/>
  <c r="R297" i="5"/>
  <c r="H297" i="5"/>
  <c r="F297" i="5"/>
  <c r="I297" i="5"/>
  <c r="I529" i="5"/>
  <c r="H529" i="5"/>
  <c r="F529" i="5"/>
  <c r="R529" i="5"/>
  <c r="J529" i="5"/>
  <c r="R817" i="5"/>
  <c r="F817" i="5"/>
  <c r="J817" i="5"/>
  <c r="H817" i="5"/>
  <c r="I817" i="5"/>
  <c r="J897" i="5"/>
  <c r="F897" i="5"/>
  <c r="R897" i="5"/>
  <c r="G897" i="5"/>
  <c r="H897" i="5"/>
  <c r="I897" i="5"/>
  <c r="H1081" i="5"/>
  <c r="F1081" i="5"/>
  <c r="R1081" i="5"/>
  <c r="I1081" i="5"/>
  <c r="J1081" i="5"/>
  <c r="F1449" i="5"/>
  <c r="H1449" i="5"/>
  <c r="R1449" i="5"/>
  <c r="J1449" i="5"/>
  <c r="I1449" i="5"/>
  <c r="I1561" i="5"/>
  <c r="H1561" i="5"/>
  <c r="G1561" i="5"/>
  <c r="J1561" i="5"/>
  <c r="R1561" i="5"/>
  <c r="F1561" i="5"/>
  <c r="R1617" i="5"/>
  <c r="F1617" i="5"/>
  <c r="J1617" i="5"/>
  <c r="H1617" i="5"/>
  <c r="I1617" i="5"/>
  <c r="G1617" i="5"/>
  <c r="H1777" i="5"/>
  <c r="R1777" i="5"/>
  <c r="I1777" i="5"/>
  <c r="F1777" i="5"/>
  <c r="J1777" i="5"/>
  <c r="J1905" i="5"/>
  <c r="R1905" i="5"/>
  <c r="H1905" i="5"/>
  <c r="I1905" i="5"/>
  <c r="F1905" i="5"/>
  <c r="I2017" i="5"/>
  <c r="H2017" i="5"/>
  <c r="F2017" i="5"/>
  <c r="R2017" i="5"/>
  <c r="J2017" i="5"/>
  <c r="G2017" i="5"/>
  <c r="F2089" i="5"/>
  <c r="J2089" i="5"/>
  <c r="R2089" i="5"/>
  <c r="I2089" i="5"/>
  <c r="H2289" i="5"/>
  <c r="R2289" i="5"/>
  <c r="J2289" i="5"/>
  <c r="I2289" i="5"/>
  <c r="F2289" i="5"/>
  <c r="R2361" i="5"/>
  <c r="J2361" i="5"/>
  <c r="F2361" i="5"/>
  <c r="H2361" i="5"/>
  <c r="I2361" i="5"/>
  <c r="F2409" i="5"/>
  <c r="H2409" i="5"/>
  <c r="R2409" i="5"/>
  <c r="I2409" i="5"/>
  <c r="J2409" i="5"/>
  <c r="R193" i="5"/>
  <c r="F193" i="5"/>
  <c r="H193" i="5"/>
  <c r="I193" i="5"/>
  <c r="G193" i="5"/>
  <c r="F241" i="5"/>
  <c r="I241" i="5"/>
  <c r="R241" i="5"/>
  <c r="G241" i="5"/>
  <c r="H241" i="5"/>
  <c r="H273" i="5"/>
  <c r="R273" i="5"/>
  <c r="I273" i="5"/>
  <c r="F273" i="5"/>
  <c r="G369" i="5"/>
  <c r="R369" i="5"/>
  <c r="H369" i="5"/>
  <c r="F369" i="5"/>
  <c r="I369" i="5"/>
  <c r="G417" i="5"/>
  <c r="H417" i="5"/>
  <c r="J417" i="5"/>
  <c r="I417" i="5"/>
  <c r="F417" i="5"/>
  <c r="R417" i="5"/>
  <c r="I441" i="5"/>
  <c r="J441" i="5"/>
  <c r="R441" i="5"/>
  <c r="F441" i="5"/>
  <c r="H441" i="5"/>
  <c r="H561" i="5"/>
  <c r="R561" i="5"/>
  <c r="J561" i="5"/>
  <c r="I561" i="5"/>
  <c r="F561" i="5"/>
  <c r="H601" i="5"/>
  <c r="F601" i="5"/>
  <c r="I601" i="5"/>
  <c r="G601" i="5"/>
  <c r="R601" i="5"/>
  <c r="J601" i="5"/>
  <c r="J681" i="5"/>
  <c r="F681" i="5"/>
  <c r="R681" i="5"/>
  <c r="H681" i="5"/>
  <c r="I681" i="5"/>
  <c r="G681" i="5"/>
  <c r="H801" i="5"/>
  <c r="J801" i="5"/>
  <c r="I801" i="5"/>
  <c r="F801" i="5"/>
  <c r="R801" i="5"/>
  <c r="R849" i="5"/>
  <c r="H849" i="5"/>
  <c r="J849" i="5"/>
  <c r="F849" i="5"/>
  <c r="I849" i="5"/>
  <c r="F1041" i="5"/>
  <c r="J1041" i="5"/>
  <c r="I1041" i="5"/>
  <c r="H1041" i="5"/>
  <c r="R1041" i="5"/>
  <c r="I1305" i="5"/>
  <c r="R1305" i="5"/>
  <c r="G1305" i="5"/>
  <c r="H1305" i="5"/>
  <c r="F1305" i="5"/>
  <c r="J1305" i="5"/>
  <c r="G1369" i="5"/>
  <c r="H1369" i="5"/>
  <c r="F1369" i="5"/>
  <c r="I1369" i="5"/>
  <c r="R1369" i="5"/>
  <c r="J1369" i="5"/>
  <c r="J1593" i="5"/>
  <c r="H1593" i="5"/>
  <c r="F1593" i="5"/>
  <c r="R1593" i="5"/>
  <c r="I1593" i="5"/>
  <c r="F1641" i="5"/>
  <c r="J1641" i="5"/>
  <c r="R1641" i="5"/>
  <c r="H1641" i="5"/>
  <c r="I1641" i="5"/>
  <c r="H1705" i="5"/>
  <c r="J1705" i="5"/>
  <c r="G1705" i="5"/>
  <c r="R1705" i="5"/>
  <c r="F1705" i="5"/>
  <c r="I1705" i="5"/>
  <c r="J2041" i="5"/>
  <c r="R2041" i="5"/>
  <c r="I2041" i="5"/>
  <c r="H2041" i="5"/>
  <c r="F2041" i="5"/>
  <c r="I2185" i="5"/>
  <c r="F2185" i="5"/>
  <c r="H2185" i="5"/>
  <c r="J2185" i="5"/>
  <c r="R218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F2203" i="5"/>
  <c r="I2203" i="5"/>
  <c r="I145" i="5"/>
  <c r="H145" i="5"/>
  <c r="R145" i="5"/>
  <c r="F145" i="5"/>
  <c r="R169" i="5"/>
  <c r="H169" i="5"/>
  <c r="I169" i="5"/>
  <c r="F169" i="5"/>
  <c r="F249" i="5"/>
  <c r="H249" i="5"/>
  <c r="I249" i="5"/>
  <c r="R249" i="5"/>
  <c r="G345" i="5"/>
  <c r="R345" i="5"/>
  <c r="I345" i="5"/>
  <c r="F345" i="5"/>
  <c r="H345"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F985" i="5"/>
  <c r="J985" i="5"/>
  <c r="H985" i="5"/>
  <c r="R985" i="5"/>
  <c r="I985" i="5"/>
  <c r="F1009" i="5"/>
  <c r="I1009" i="5"/>
  <c r="J1009" i="5"/>
  <c r="H1009" i="5"/>
  <c r="R1009" i="5"/>
  <c r="R1129" i="5"/>
  <c r="F1129" i="5"/>
  <c r="H1129" i="5"/>
  <c r="J1129" i="5"/>
  <c r="I1129" i="5"/>
  <c r="G1225" i="5"/>
  <c r="I1225" i="5"/>
  <c r="R1225" i="5"/>
  <c r="H1225" i="5"/>
  <c r="J1225" i="5"/>
  <c r="F1225" i="5"/>
  <c r="R1281" i="5"/>
  <c r="F1281" i="5"/>
  <c r="J1281" i="5"/>
  <c r="H1281" i="5"/>
  <c r="I1281" i="5"/>
  <c r="J1425" i="5"/>
  <c r="F1425" i="5"/>
  <c r="R1425" i="5"/>
  <c r="H1425" i="5"/>
  <c r="I1425"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R2065" i="5"/>
  <c r="G2065" i="5"/>
  <c r="J2065" i="5"/>
  <c r="H2065" i="5"/>
  <c r="I2065" i="5"/>
  <c r="F2065" i="5"/>
  <c r="R2257" i="5"/>
  <c r="J2257" i="5"/>
  <c r="F2257" i="5"/>
  <c r="I2257" i="5"/>
  <c r="G201" i="5"/>
  <c r="F201" i="5"/>
  <c r="R201" i="5"/>
  <c r="H201" i="5"/>
  <c r="I201" i="5"/>
  <c r="G249" i="5"/>
  <c r="R313" i="5"/>
  <c r="H313" i="5"/>
  <c r="F313" i="5"/>
  <c r="I313" i="5"/>
  <c r="G649" i="5"/>
  <c r="H649" i="5"/>
  <c r="R649" i="5"/>
  <c r="J649" i="5"/>
  <c r="F649" i="5"/>
  <c r="I649" i="5"/>
  <c r="F961" i="5"/>
  <c r="R961" i="5"/>
  <c r="H961" i="5"/>
  <c r="I961" i="5"/>
  <c r="J961" i="5"/>
  <c r="R1017" i="5"/>
  <c r="I1017" i="5"/>
  <c r="J1017" i="5"/>
  <c r="G1017" i="5"/>
  <c r="F1017" i="5"/>
  <c r="H1017" i="5"/>
  <c r="G1249" i="5"/>
  <c r="F1249" i="5"/>
  <c r="J1249" i="5"/>
  <c r="I1249" i="5"/>
  <c r="H1249"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H97" i="5"/>
  <c r="R97" i="5"/>
  <c r="F97" i="5"/>
  <c r="H121" i="5"/>
  <c r="I121" i="5"/>
  <c r="F121" i="5"/>
  <c r="R121" i="5"/>
  <c r="H153" i="5"/>
  <c r="R153" i="5"/>
  <c r="I153" i="5"/>
  <c r="F153" i="5"/>
  <c r="F177" i="5"/>
  <c r="R177" i="5"/>
  <c r="G177" i="5"/>
  <c r="H177" i="5"/>
  <c r="I177" i="5"/>
  <c r="J457" i="5"/>
  <c r="G457" i="5"/>
  <c r="I457" i="5"/>
  <c r="F457" i="5"/>
  <c r="R457" i="5"/>
  <c r="H457" i="5"/>
  <c r="R481" i="5"/>
  <c r="H481" i="5"/>
  <c r="J481" i="5"/>
  <c r="I481" i="5"/>
  <c r="F481" i="5"/>
  <c r="R657" i="5"/>
  <c r="F657" i="5"/>
  <c r="I657" i="5"/>
  <c r="H657" i="5"/>
  <c r="J657" i="5"/>
  <c r="G657" i="5"/>
  <c r="J1201" i="5"/>
  <c r="H1201" i="5"/>
  <c r="I1201" i="5"/>
  <c r="F1201" i="5"/>
  <c r="R1201" i="5"/>
  <c r="I1497" i="5"/>
  <c r="J1497" i="5"/>
  <c r="H1497" i="5"/>
  <c r="R1497" i="5"/>
  <c r="F1497" i="5"/>
  <c r="G1689" i="5"/>
  <c r="H1689" i="5"/>
  <c r="R1689" i="5"/>
  <c r="I1689" i="5"/>
  <c r="J1689" i="5"/>
  <c r="F1689"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G289" i="5"/>
  <c r="G321" i="5"/>
  <c r="H385" i="5"/>
  <c r="R385" i="5"/>
  <c r="I385" i="5"/>
  <c r="F385"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J1113" i="5"/>
  <c r="H1113" i="5"/>
  <c r="F1113" i="5"/>
  <c r="R1113" i="5"/>
  <c r="I1113" i="5"/>
  <c r="I1137" i="5"/>
  <c r="R1137" i="5"/>
  <c r="F1137" i="5"/>
  <c r="H1137" i="5"/>
  <c r="J1137"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609" i="5"/>
  <c r="H1665" i="5"/>
  <c r="R1665" i="5"/>
  <c r="G1665" i="5"/>
  <c r="I1665" i="5"/>
  <c r="J1665" i="5"/>
  <c r="F1665" i="5"/>
  <c r="R1801" i="5"/>
  <c r="I1801" i="5"/>
  <c r="H1801" i="5"/>
  <c r="F1801" i="5"/>
  <c r="J1801" i="5"/>
  <c r="F1849" i="5"/>
  <c r="I1849" i="5"/>
  <c r="H1849" i="5"/>
  <c r="J1849" i="5"/>
  <c r="R1849" i="5"/>
  <c r="H1897" i="5"/>
  <c r="I1897" i="5"/>
  <c r="R1897" i="5"/>
  <c r="F1897" i="5"/>
  <c r="J1897" i="5"/>
  <c r="F1929" i="5"/>
  <c r="I1929" i="5"/>
  <c r="G1929" i="5"/>
  <c r="R1929" i="5"/>
  <c r="H1929" i="5"/>
  <c r="J1929" i="5"/>
  <c r="I2209" i="5"/>
  <c r="F2209" i="5"/>
  <c r="H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R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G120" i="5"/>
  <c r="R120" i="5"/>
  <c r="I120" i="5"/>
  <c r="F224" i="5"/>
  <c r="I224" i="5"/>
  <c r="G224" i="5"/>
  <c r="H224" i="5"/>
  <c r="R224" i="5"/>
  <c r="F336" i="5"/>
  <c r="I336" i="5"/>
  <c r="H336" i="5"/>
  <c r="R336" i="5"/>
  <c r="R472" i="5"/>
  <c r="H472" i="5"/>
  <c r="G472" i="5"/>
  <c r="J472" i="5"/>
  <c r="I472" i="5"/>
  <c r="F472" i="5"/>
  <c r="J552" i="5"/>
  <c r="H552" i="5"/>
  <c r="F552" i="5"/>
  <c r="R552" i="5"/>
  <c r="I552" i="5"/>
  <c r="G55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H2456" i="5"/>
  <c r="J2456" i="5"/>
  <c r="I2456" i="5"/>
  <c r="G2079" i="5"/>
  <c r="G1688" i="5"/>
  <c r="J1688" i="5"/>
  <c r="I1688" i="5"/>
  <c r="H1688" i="5"/>
  <c r="R1688" i="5"/>
  <c r="F168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G2304" i="5"/>
  <c r="J2304" i="5"/>
  <c r="F2304" i="5"/>
  <c r="H2304" i="5"/>
  <c r="R2304" i="5"/>
  <c r="I2304" i="5"/>
  <c r="J1064" i="5"/>
  <c r="I1064" i="5"/>
  <c r="H1064" i="5"/>
  <c r="F1064" i="5"/>
  <c r="R1064" i="5"/>
  <c r="G1064" i="5"/>
  <c r="F57" i="5"/>
  <c r="R57" i="5"/>
  <c r="H57" i="5"/>
  <c r="I57" i="5"/>
  <c r="G57" i="5"/>
  <c r="H296" i="5"/>
  <c r="I296" i="5"/>
  <c r="F296" i="5"/>
  <c r="R296" i="5"/>
  <c r="G296" i="5"/>
  <c r="H344" i="5"/>
  <c r="F344" i="5"/>
  <c r="R344" i="5"/>
  <c r="I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R1424" i="5"/>
  <c r="I1424" i="5"/>
  <c r="F1424" i="5"/>
  <c r="H1424" i="5"/>
  <c r="J1424" i="5"/>
  <c r="F2192" i="5"/>
  <c r="I2192" i="5"/>
  <c r="R2192" i="5"/>
  <c r="H2192" i="5"/>
  <c r="J2192" i="5"/>
  <c r="J2472" i="5"/>
  <c r="F2472" i="5"/>
  <c r="H2472" i="5"/>
  <c r="I2472" i="5"/>
  <c r="R2472" i="5"/>
  <c r="I1367" i="5"/>
  <c r="R1367" i="5"/>
  <c r="H1367" i="5"/>
  <c r="J1367" i="5"/>
  <c r="F1367" i="5"/>
  <c r="F944" i="5"/>
  <c r="H944" i="5"/>
  <c r="I944" i="5"/>
  <c r="J944" i="5"/>
  <c r="R944" i="5"/>
  <c r="F1248" i="5"/>
  <c r="J1248" i="5"/>
  <c r="I1248" i="5"/>
  <c r="R1248" i="5"/>
  <c r="G1248" i="5"/>
  <c r="H1248" i="5"/>
  <c r="I2119" i="5"/>
  <c r="J2119" i="5"/>
  <c r="F2119" i="5"/>
  <c r="R2119" i="5"/>
  <c r="H2119" i="5"/>
  <c r="R392" i="5"/>
  <c r="F392" i="5"/>
  <c r="H392" i="5"/>
  <c r="I392" i="5"/>
  <c r="G392" i="5"/>
  <c r="H752" i="5"/>
  <c r="R752" i="5"/>
  <c r="J752" i="5"/>
  <c r="G752" i="5"/>
  <c r="I752" i="5"/>
  <c r="I1000" i="5"/>
  <c r="R1000" i="5"/>
  <c r="G1000" i="5"/>
  <c r="F1000" i="5"/>
  <c r="J1000" i="5"/>
  <c r="H1000" i="5"/>
  <c r="H25" i="5"/>
  <c r="I25" i="5"/>
  <c r="F25" i="5"/>
  <c r="R25" i="5"/>
  <c r="R136" i="5"/>
  <c r="F136" i="5"/>
  <c r="H136" i="5"/>
  <c r="I136" i="5"/>
  <c r="G136" i="5"/>
  <c r="F264" i="5"/>
  <c r="R264" i="5"/>
  <c r="H264" i="5"/>
  <c r="I264" i="5"/>
  <c r="G264" i="5"/>
  <c r="I488" i="5"/>
  <c r="G488" i="5"/>
  <c r="F488" i="5"/>
  <c r="J488" i="5"/>
  <c r="R488" i="5"/>
  <c r="H488" i="5"/>
  <c r="I584" i="5"/>
  <c r="H584" i="5"/>
  <c r="J584" i="5"/>
  <c r="R584" i="5"/>
  <c r="G584" i="5"/>
  <c r="F584" i="5"/>
  <c r="F760" i="5"/>
  <c r="H760" i="5"/>
  <c r="I760" i="5"/>
  <c r="G760" i="5"/>
  <c r="J760" i="5"/>
  <c r="R760"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295" i="5"/>
  <c r="R2295" i="5"/>
  <c r="H2295" i="5"/>
  <c r="J2295" i="5"/>
  <c r="F2295" i="5"/>
  <c r="R2000" i="5"/>
  <c r="G2000" i="5"/>
  <c r="I2000" i="5"/>
  <c r="H2000" i="5"/>
  <c r="F2000" i="5"/>
  <c r="J2000" i="5"/>
  <c r="F176" i="5"/>
  <c r="I176" i="5"/>
  <c r="R176" i="5"/>
  <c r="G176" i="5"/>
  <c r="H176" i="5"/>
  <c r="F712" i="5"/>
  <c r="J712" i="5"/>
  <c r="H712" i="5"/>
  <c r="I712" i="5"/>
  <c r="R712" i="5"/>
  <c r="G712" i="5"/>
  <c r="F272" i="5"/>
  <c r="R272" i="5"/>
  <c r="H272" i="5"/>
  <c r="I272" i="5"/>
  <c r="G272" i="5"/>
  <c r="R640" i="5"/>
  <c r="F640" i="5"/>
  <c r="H640" i="5"/>
  <c r="I640" i="5"/>
  <c r="J640" i="5"/>
  <c r="F704" i="5"/>
  <c r="R704" i="5"/>
  <c r="H704" i="5"/>
  <c r="I704" i="5"/>
  <c r="J704" i="5"/>
  <c r="H856" i="5"/>
  <c r="J856" i="5"/>
  <c r="I856" i="5"/>
  <c r="R856" i="5"/>
  <c r="G856" i="5"/>
  <c r="F856" i="5"/>
  <c r="J960" i="5"/>
  <c r="H960" i="5"/>
  <c r="I960" i="5"/>
  <c r="R960" i="5"/>
  <c r="F960" i="5"/>
  <c r="J504" i="5"/>
  <c r="H504" i="5"/>
  <c r="F504" i="5"/>
  <c r="G504" i="5"/>
  <c r="I504" i="5"/>
  <c r="R504" i="5"/>
  <c r="I1992" i="5"/>
  <c r="J1992" i="5"/>
  <c r="F1992" i="5"/>
  <c r="R1992" i="5"/>
  <c r="H1992" i="5"/>
  <c r="R73" i="5"/>
  <c r="H73" i="5"/>
  <c r="I73" i="5"/>
  <c r="F73" i="5"/>
  <c r="G73" i="5"/>
  <c r="H152" i="5"/>
  <c r="R152" i="5"/>
  <c r="G152" i="5"/>
  <c r="F152" i="5"/>
  <c r="I152" i="5"/>
  <c r="G200" i="5"/>
  <c r="I200" i="5"/>
  <c r="H200" i="5"/>
  <c r="F200" i="5"/>
  <c r="R200" i="5"/>
  <c r="H720" i="5"/>
  <c r="F720" i="5"/>
  <c r="R720" i="5"/>
  <c r="G720" i="5"/>
  <c r="J720" i="5"/>
  <c r="I720" i="5"/>
  <c r="R1200" i="5"/>
  <c r="H1200" i="5"/>
  <c r="J1200" i="5"/>
  <c r="I1200" i="5"/>
  <c r="F1200"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F49" i="5"/>
  <c r="G49" i="5"/>
  <c r="H49" i="5"/>
  <c r="R49" i="5"/>
  <c r="I49"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J2085" i="5"/>
  <c r="H2085" i="5"/>
  <c r="G2085" i="5"/>
  <c r="R2085" i="5"/>
  <c r="I2085" i="5"/>
  <c r="F2085" i="5"/>
  <c r="R213" i="5"/>
  <c r="G213" i="5"/>
  <c r="H213" i="5"/>
  <c r="I213" i="5"/>
  <c r="F213" i="5"/>
  <c r="I1293" i="5"/>
  <c r="G1293" i="5"/>
  <c r="H1293" i="5"/>
  <c r="J1293" i="5"/>
  <c r="F1293" i="5"/>
  <c r="R1293"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H1117" i="5"/>
  <c r="R1117" i="5"/>
  <c r="J1117" i="5"/>
  <c r="F1117" i="5"/>
  <c r="G1117" i="5"/>
  <c r="I1117" i="5"/>
  <c r="J813" i="5"/>
  <c r="G813" i="5"/>
  <c r="H813" i="5"/>
  <c r="F813" i="5"/>
  <c r="R813" i="5"/>
  <c r="I813" i="5"/>
  <c r="J901" i="5"/>
  <c r="I901" i="5"/>
  <c r="G901" i="5"/>
  <c r="R901" i="5"/>
  <c r="H901" i="5"/>
  <c r="F901" i="5"/>
  <c r="F1381" i="5"/>
  <c r="J1381" i="5"/>
  <c r="G1381" i="5"/>
  <c r="R1381" i="5"/>
  <c r="H1381" i="5"/>
  <c r="I1381" i="5"/>
  <c r="J2301" i="5"/>
  <c r="F2301" i="5"/>
  <c r="H2301" i="5"/>
  <c r="I2301" i="5"/>
  <c r="R2301" i="5"/>
  <c r="I2461" i="5"/>
  <c r="J2461" i="5"/>
  <c r="R2461" i="5"/>
  <c r="H2461" i="5"/>
  <c r="F2461" i="5"/>
  <c r="H1317" i="5"/>
  <c r="R1317" i="5"/>
  <c r="F1317" i="5"/>
  <c r="J1317" i="5"/>
  <c r="I1317" i="5"/>
  <c r="I1477" i="5"/>
  <c r="R1477" i="5"/>
  <c r="G1477" i="5"/>
  <c r="H1477" i="5"/>
  <c r="F1477" i="5"/>
  <c r="J1477" i="5"/>
  <c r="I1581" i="5"/>
  <c r="G1581" i="5"/>
  <c r="J1581" i="5"/>
  <c r="F1581" i="5"/>
  <c r="H1581" i="5"/>
  <c r="R1581" i="5"/>
  <c r="G1869" i="5"/>
  <c r="F1869" i="5"/>
  <c r="R1869" i="5"/>
  <c r="I1869" i="5"/>
  <c r="H1869" i="5"/>
  <c r="J1869" i="5"/>
  <c r="H1989" i="5"/>
  <c r="J1989" i="5"/>
  <c r="F1989" i="5"/>
  <c r="R1989" i="5"/>
  <c r="I1989" i="5"/>
  <c r="H2037" i="5"/>
  <c r="R2037" i="5"/>
  <c r="F2037" i="5"/>
  <c r="J2037" i="5"/>
  <c r="I2037" i="5"/>
  <c r="G2037" i="5"/>
  <c r="H2173" i="5"/>
  <c r="J2173" i="5"/>
  <c r="R2173" i="5"/>
  <c r="F2173" i="5"/>
  <c r="I2173" i="5"/>
  <c r="F669" i="5"/>
  <c r="R669" i="5"/>
  <c r="J669" i="5"/>
  <c r="H669" i="5"/>
  <c r="I669" i="5"/>
  <c r="G669" i="5"/>
  <c r="H1093" i="5"/>
  <c r="F1093" i="5"/>
  <c r="I1093" i="5"/>
  <c r="R1093" i="5"/>
  <c r="J1093" i="5"/>
  <c r="R285" i="5"/>
  <c r="I285" i="5"/>
  <c r="F285" i="5"/>
  <c r="G285" i="5"/>
  <c r="H285" i="5"/>
  <c r="H1389" i="5"/>
  <c r="F1389" i="5"/>
  <c r="J1389" i="5"/>
  <c r="I1389" i="5"/>
  <c r="G1389" i="5"/>
  <c r="R1389" i="5"/>
  <c r="H2149" i="5"/>
  <c r="R2149" i="5"/>
  <c r="F2149" i="5"/>
  <c r="I2149" i="5"/>
  <c r="G2149" i="5"/>
  <c r="J2149" i="5"/>
  <c r="F93" i="5"/>
  <c r="H93" i="5"/>
  <c r="R93" i="5"/>
  <c r="I93" i="5"/>
  <c r="G93" i="5"/>
  <c r="R253" i="5"/>
  <c r="H253" i="5"/>
  <c r="I253" i="5"/>
  <c r="G253" i="5"/>
  <c r="F253" i="5"/>
  <c r="J517" i="5"/>
  <c r="R517" i="5"/>
  <c r="F517" i="5"/>
  <c r="H517" i="5"/>
  <c r="H1029" i="5"/>
  <c r="I1029" i="5"/>
  <c r="J1029" i="5"/>
  <c r="R1029" i="5"/>
  <c r="G1029" i="5"/>
  <c r="F1029" i="5"/>
  <c r="I1197" i="5"/>
  <c r="F1197" i="5"/>
  <c r="J1197" i="5"/>
  <c r="H1197" i="5"/>
  <c r="R1197" i="5"/>
  <c r="I1741" i="5"/>
  <c r="H1741" i="5"/>
  <c r="R1741" i="5"/>
  <c r="F1741" i="5"/>
  <c r="J1741" i="5"/>
  <c r="F1821" i="5"/>
  <c r="R1821" i="5"/>
  <c r="H1821" i="5"/>
  <c r="J1821"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G325" i="5"/>
  <c r="F325" i="5"/>
  <c r="H733" i="5"/>
  <c r="G733" i="5"/>
  <c r="R733" i="5"/>
  <c r="I733" i="5"/>
  <c r="J733" i="5"/>
  <c r="F733" i="5"/>
  <c r="G1101" i="5"/>
  <c r="F1101" i="5"/>
  <c r="R1101" i="5"/>
  <c r="H1101" i="5"/>
  <c r="I1101" i="5"/>
  <c r="J1101" i="5"/>
  <c r="J1077" i="5"/>
  <c r="I1077" i="5"/>
  <c r="F1077" i="5"/>
  <c r="G1077" i="5"/>
  <c r="R1077" i="5"/>
  <c r="H1077" i="5"/>
  <c r="R1645" i="5"/>
  <c r="F1645" i="5"/>
  <c r="G1645" i="5"/>
  <c r="I1645" i="5"/>
  <c r="J1645" i="5"/>
  <c r="H1645" i="5"/>
  <c r="F2013" i="5"/>
  <c r="R2013" i="5"/>
  <c r="I2013" i="5"/>
  <c r="J2013" i="5"/>
  <c r="H2013" i="5"/>
  <c r="G2013" i="5"/>
  <c r="F2077" i="5"/>
  <c r="H2077" i="5"/>
  <c r="I2077" i="5"/>
  <c r="R2077" i="5"/>
  <c r="J2077" i="5"/>
  <c r="H2349" i="5"/>
  <c r="G2349" i="5"/>
  <c r="I2349" i="5"/>
  <c r="F2349" i="5"/>
  <c r="J2349" i="5"/>
  <c r="R2349" i="5"/>
  <c r="F1069" i="5"/>
  <c r="I1069" i="5"/>
  <c r="H1069" i="5"/>
  <c r="J1069" i="5"/>
  <c r="G1069" i="5"/>
  <c r="R1069" i="5"/>
  <c r="H397" i="5"/>
  <c r="R397" i="5"/>
  <c r="G397" i="5"/>
  <c r="F397" i="5"/>
  <c r="I397" i="5"/>
  <c r="F925" i="5"/>
  <c r="J925" i="5"/>
  <c r="I925" i="5"/>
  <c r="G925" i="5"/>
  <c r="R925" i="5"/>
  <c r="H925" i="5"/>
  <c r="J1269" i="5"/>
  <c r="H1269" i="5"/>
  <c r="I1269" i="5"/>
  <c r="F1269" i="5"/>
  <c r="G1269" i="5"/>
  <c r="R1269" i="5"/>
  <c r="F1501" i="5"/>
  <c r="H1501" i="5"/>
  <c r="G1501" i="5"/>
  <c r="I1501" i="5"/>
  <c r="J1501" i="5"/>
  <c r="R1501" i="5"/>
  <c r="I1765" i="5"/>
  <c r="R1765" i="5"/>
  <c r="F1765" i="5"/>
  <c r="H1765" i="5"/>
  <c r="J1765" i="5"/>
  <c r="H1941" i="5"/>
  <c r="R1941" i="5"/>
  <c r="G1941" i="5"/>
  <c r="F1941" i="5"/>
  <c r="I1941" i="5"/>
  <c r="J1941" i="5"/>
  <c r="F2469" i="5"/>
  <c r="G2469" i="5"/>
  <c r="H2469" i="5"/>
  <c r="J2469" i="5"/>
  <c r="I2469" i="5"/>
  <c r="R2469" i="5"/>
  <c r="I2413" i="5"/>
  <c r="J2413" i="5"/>
  <c r="R2413" i="5"/>
  <c r="H2413" i="5"/>
  <c r="F2413" i="5"/>
  <c r="S28" i="5"/>
  <c r="S27" i="5"/>
  <c r="S26" i="5"/>
  <c r="S18" i="5"/>
  <c r="S25" i="5"/>
  <c r="S23" i="5"/>
  <c r="S24" i="5"/>
  <c r="S6" i="5"/>
  <c r="S17" i="5"/>
  <c r="X23" i="5" l="1"/>
  <c r="AB23" i="5"/>
  <c r="R24" i="5"/>
  <c r="R23" i="5"/>
  <c r="X24" i="5"/>
  <c r="X21" i="5"/>
  <c r="R19" i="5"/>
  <c r="J19" i="5"/>
  <c r="G2248" i="5"/>
  <c r="E2424" i="5"/>
  <c r="X2424" i="5" s="1"/>
  <c r="F2424" i="5"/>
  <c r="H2424" i="5"/>
  <c r="G2424" i="5"/>
  <c r="R2424" i="5"/>
  <c r="I2424" i="5"/>
  <c r="J1666" i="5"/>
  <c r="G1666" i="5"/>
  <c r="E567" i="5"/>
  <c r="X567" i="5" s="1"/>
  <c r="H567" i="5"/>
  <c r="R567" i="5"/>
  <c r="G567" i="5"/>
  <c r="I567" i="5"/>
  <c r="J567" i="5"/>
  <c r="F567" i="5"/>
  <c r="V1804" i="5"/>
  <c r="AB1804" i="5"/>
  <c r="V2488" i="5"/>
  <c r="AB2488" i="5"/>
  <c r="G2488" i="5"/>
  <c r="V2464" i="5"/>
  <c r="AB2464" i="5"/>
  <c r="V2440" i="5"/>
  <c r="AB2440" i="5"/>
  <c r="V2416" i="5"/>
  <c r="AB2416" i="5"/>
  <c r="G2416" i="5"/>
  <c r="V2392" i="5"/>
  <c r="AB2392" i="5"/>
  <c r="G2392" i="5"/>
  <c r="V2344" i="5"/>
  <c r="J2344" i="5" s="1"/>
  <c r="G2344" i="5"/>
  <c r="AB2344" i="5"/>
  <c r="AB2320" i="5"/>
  <c r="V2320" i="5"/>
  <c r="G2320" i="5"/>
  <c r="V2296" i="5"/>
  <c r="AB2296" i="5"/>
  <c r="G2296" i="5"/>
  <c r="V2272" i="5"/>
  <c r="AB2272" i="5"/>
  <c r="G2272" i="5"/>
  <c r="V2248" i="5"/>
  <c r="AB2248" i="5"/>
  <c r="V2236" i="5"/>
  <c r="AB2236" i="5"/>
  <c r="V2212" i="5"/>
  <c r="G2212" i="5" s="1"/>
  <c r="AB2212" i="5"/>
  <c r="V2188" i="5"/>
  <c r="G2188" i="5" s="1"/>
  <c r="AB2188" i="5"/>
  <c r="V2164" i="5"/>
  <c r="AB2164" i="5"/>
  <c r="G2164" i="5"/>
  <c r="V2140" i="5"/>
  <c r="AB2140" i="5"/>
  <c r="V2128" i="5"/>
  <c r="AB2128" i="5"/>
  <c r="V2104" i="5"/>
  <c r="G2104" i="5" s="1"/>
  <c r="AB2104" i="5"/>
  <c r="V2080" i="5"/>
  <c r="AB2080" i="5"/>
  <c r="G2080" i="5"/>
  <c r="V2068" i="5"/>
  <c r="AB2068" i="5"/>
  <c r="V2044" i="5"/>
  <c r="AB2044" i="5"/>
  <c r="G2044" i="5"/>
  <c r="V2020" i="5"/>
  <c r="G2020" i="5" s="1"/>
  <c r="AB2020" i="5"/>
  <c r="V1984" i="5"/>
  <c r="AB1984" i="5"/>
  <c r="G1984" i="5"/>
  <c r="V1972" i="5"/>
  <c r="AB1972" i="5"/>
  <c r="V1960" i="5"/>
  <c r="AB1960" i="5"/>
  <c r="V1936" i="5"/>
  <c r="G1936" i="5" s="1"/>
  <c r="AB1936" i="5"/>
  <c r="AB1924" i="5"/>
  <c r="V1924" i="5"/>
  <c r="G1924" i="5"/>
  <c r="V1912" i="5"/>
  <c r="AB1912" i="5"/>
  <c r="G1912" i="5"/>
  <c r="V1900" i="5"/>
  <c r="AB1900" i="5"/>
  <c r="V1876" i="5"/>
  <c r="G1876" i="5" s="1"/>
  <c r="AB1876" i="5"/>
  <c r="V1864" i="5"/>
  <c r="G1864" i="5" s="1"/>
  <c r="AB1864" i="5"/>
  <c r="V1852" i="5"/>
  <c r="AB1852" i="5"/>
  <c r="V1840" i="5"/>
  <c r="AB1840" i="5"/>
  <c r="V1828" i="5"/>
  <c r="AB1828" i="5"/>
  <c r="V1816" i="5"/>
  <c r="AB1816" i="5"/>
  <c r="G1816" i="5"/>
  <c r="V1792" i="5"/>
  <c r="AB1792" i="5"/>
  <c r="V1780" i="5"/>
  <c r="AB1780" i="5"/>
  <c r="V1768" i="5"/>
  <c r="AB1768" i="5"/>
  <c r="V1744" i="5"/>
  <c r="AB1744" i="5"/>
  <c r="G1744" i="5"/>
  <c r="G1708" i="5"/>
  <c r="V1564" i="5"/>
  <c r="AB1564" i="5"/>
  <c r="G1564" i="5"/>
  <c r="G1516" i="5"/>
  <c r="G1384" i="5"/>
  <c r="V1372" i="5"/>
  <c r="AB1372" i="5"/>
  <c r="G1372" i="5"/>
  <c r="G1096" i="5"/>
  <c r="E986" i="5"/>
  <c r="X986" i="5" s="1"/>
  <c r="J986" i="5"/>
  <c r="F986" i="5"/>
  <c r="I986" i="5"/>
  <c r="H986" i="5"/>
  <c r="R986" i="5"/>
  <c r="G986" i="5"/>
  <c r="E608" i="5"/>
  <c r="X608" i="5" s="1"/>
  <c r="G608" i="5"/>
  <c r="J608" i="5"/>
  <c r="H608" i="5"/>
  <c r="I608" i="5"/>
  <c r="F608" i="5"/>
  <c r="R608" i="5"/>
  <c r="E2259" i="5"/>
  <c r="X2259" i="5" s="1"/>
  <c r="R2259" i="5"/>
  <c r="G2259" i="5"/>
  <c r="F2259" i="5"/>
  <c r="H2259" i="5"/>
  <c r="I2259" i="5"/>
  <c r="J2259" i="5"/>
  <c r="E1717" i="5"/>
  <c r="X1717" i="5" s="1"/>
  <c r="R1717" i="5"/>
  <c r="F1717" i="5"/>
  <c r="G1717" i="5"/>
  <c r="H1717" i="5"/>
  <c r="J1717" i="5"/>
  <c r="I1717" i="5"/>
  <c r="E1404" i="5"/>
  <c r="X1404" i="5" s="1"/>
  <c r="R1404" i="5"/>
  <c r="J1404" i="5"/>
  <c r="I1404" i="5"/>
  <c r="F1404" i="5"/>
  <c r="H1404" i="5"/>
  <c r="G1404" i="5"/>
  <c r="E1040" i="5"/>
  <c r="X1040" i="5" s="1"/>
  <c r="I1040" i="5"/>
  <c r="G1040" i="5"/>
  <c r="J1040" i="5"/>
  <c r="F1040" i="5"/>
  <c r="H1040" i="5"/>
  <c r="R1040" i="5"/>
  <c r="V2476" i="5"/>
  <c r="G2476" i="5" s="1"/>
  <c r="AB2476" i="5"/>
  <c r="V2452" i="5"/>
  <c r="G2452" i="5" s="1"/>
  <c r="AB2452" i="5"/>
  <c r="V2428" i="5"/>
  <c r="AB2428" i="5"/>
  <c r="G2428" i="5"/>
  <c r="V2404" i="5"/>
  <c r="AB2404" i="5"/>
  <c r="V2380" i="5"/>
  <c r="AB2380" i="5"/>
  <c r="V2332" i="5"/>
  <c r="AB2332" i="5"/>
  <c r="G2332" i="5"/>
  <c r="V2308" i="5"/>
  <c r="AB2308" i="5"/>
  <c r="G2308" i="5"/>
  <c r="V2284" i="5"/>
  <c r="J2284" i="5" s="1"/>
  <c r="AB2284" i="5"/>
  <c r="V2260" i="5"/>
  <c r="AB2260" i="5"/>
  <c r="V2224" i="5"/>
  <c r="G2224" i="5" s="1"/>
  <c r="AB2224" i="5"/>
  <c r="V2200" i="5"/>
  <c r="G2200" i="5" s="1"/>
  <c r="AB2200" i="5"/>
  <c r="V2176" i="5"/>
  <c r="AB2176" i="5"/>
  <c r="G2176" i="5"/>
  <c r="V2152" i="5"/>
  <c r="AB2152" i="5"/>
  <c r="V2116" i="5"/>
  <c r="G2116" i="5" s="1"/>
  <c r="AB2116" i="5"/>
  <c r="V2092" i="5"/>
  <c r="G2092" i="5" s="1"/>
  <c r="AB2092" i="5"/>
  <c r="V2056" i="5"/>
  <c r="AB2056" i="5"/>
  <c r="G2056" i="5"/>
  <c r="V1888" i="5"/>
  <c r="AB1888" i="5"/>
  <c r="G1792" i="5"/>
  <c r="J2424" i="5"/>
  <c r="G1852" i="5"/>
  <c r="G2380" i="5"/>
  <c r="V1948" i="5"/>
  <c r="AB1948" i="5"/>
  <c r="V2368" i="5"/>
  <c r="AB2368" i="5"/>
  <c r="V2356" i="5"/>
  <c r="AB2356" i="5"/>
  <c r="G2368" i="5"/>
  <c r="V2032" i="5"/>
  <c r="G2032" i="5" s="1"/>
  <c r="AB2032" i="5"/>
  <c r="V1996" i="5"/>
  <c r="G1996" i="5" s="1"/>
  <c r="AB1996" i="5"/>
  <c r="V2008" i="5"/>
  <c r="AB2008" i="5"/>
  <c r="G2008" i="5"/>
  <c r="G1972" i="5"/>
  <c r="V1732" i="5"/>
  <c r="G1732" i="5" s="1"/>
  <c r="AB1732" i="5"/>
  <c r="V1696" i="5"/>
  <c r="AB1696" i="5"/>
  <c r="V1672" i="5"/>
  <c r="G1672" i="5"/>
  <c r="AB1672" i="5"/>
  <c r="V1612" i="5"/>
  <c r="G1612" i="5"/>
  <c r="AB1612" i="5"/>
  <c r="V1588" i="5"/>
  <c r="G1588" i="5" s="1"/>
  <c r="AB1588" i="5"/>
  <c r="V1552" i="5"/>
  <c r="AB1552" i="5"/>
  <c r="G1552" i="5"/>
  <c r="V1504" i="5"/>
  <c r="G1504" i="5" s="1"/>
  <c r="AB1504" i="5"/>
  <c r="V1480" i="5"/>
  <c r="AB1480" i="5"/>
  <c r="V1444" i="5"/>
  <c r="AB1444" i="5"/>
  <c r="V1432" i="5"/>
  <c r="AB1432" i="5"/>
  <c r="V1408" i="5"/>
  <c r="AB1408" i="5"/>
  <c r="V1360" i="5"/>
  <c r="AB1360" i="5"/>
  <c r="G1360" i="5"/>
  <c r="V1336" i="5"/>
  <c r="AB1336" i="5"/>
  <c r="V1312" i="5"/>
  <c r="AB1312" i="5"/>
  <c r="V1288" i="5"/>
  <c r="AB1288" i="5"/>
  <c r="G1288" i="5"/>
  <c r="V1252" i="5"/>
  <c r="G1252" i="5" s="1"/>
  <c r="AB1252" i="5"/>
  <c r="V1228" i="5"/>
  <c r="AB1228" i="5"/>
  <c r="G1228" i="5"/>
  <c r="V1204" i="5"/>
  <c r="AB1204" i="5"/>
  <c r="V1168" i="5"/>
  <c r="AB1168" i="5"/>
  <c r="V1132" i="5"/>
  <c r="AB1132" i="5"/>
  <c r="G1132" i="5"/>
  <c r="V1084" i="5"/>
  <c r="AB1084" i="5"/>
  <c r="G1432" i="5"/>
  <c r="G1336" i="5"/>
  <c r="I544" i="5"/>
  <c r="V1756" i="5"/>
  <c r="G1756" i="5" s="1"/>
  <c r="AB1756" i="5"/>
  <c r="V1708" i="5"/>
  <c r="AB1708" i="5"/>
  <c r="V1660" i="5"/>
  <c r="AB1660" i="5"/>
  <c r="G1660" i="5"/>
  <c r="V1624" i="5"/>
  <c r="AB1624" i="5"/>
  <c r="V1600" i="5"/>
  <c r="G1600" i="5" s="1"/>
  <c r="AB1600" i="5"/>
  <c r="V1576" i="5"/>
  <c r="AB1576" i="5"/>
  <c r="V1516" i="5"/>
  <c r="AB1516" i="5"/>
  <c r="V1492" i="5"/>
  <c r="AB1492" i="5"/>
  <c r="V1468" i="5"/>
  <c r="AB1468" i="5"/>
  <c r="V1420" i="5"/>
  <c r="AB1420" i="5"/>
  <c r="G1420" i="5"/>
  <c r="V1396" i="5"/>
  <c r="AB1396" i="5"/>
  <c r="V1348" i="5"/>
  <c r="AB1348" i="5"/>
  <c r="V1324" i="5"/>
  <c r="AB1324" i="5"/>
  <c r="G1324" i="5"/>
  <c r="V1300" i="5"/>
  <c r="AB1300" i="5"/>
  <c r="V1276" i="5"/>
  <c r="AB1276" i="5"/>
  <c r="G1276" i="5"/>
  <c r="V1264" i="5"/>
  <c r="G1264" i="5" s="1"/>
  <c r="AB1264" i="5"/>
  <c r="V1240" i="5"/>
  <c r="AB1240" i="5"/>
  <c r="V1216" i="5"/>
  <c r="AB1216" i="5"/>
  <c r="V1180" i="5"/>
  <c r="AB1180" i="5"/>
  <c r="V1144" i="5"/>
  <c r="AB1144" i="5"/>
  <c r="G1144" i="5"/>
  <c r="V1120" i="5"/>
  <c r="AB1120" i="5"/>
  <c r="V1108" i="5"/>
  <c r="AB1108" i="5"/>
  <c r="V1096" i="5"/>
  <c r="AB1096" i="5"/>
  <c r="V1072" i="5"/>
  <c r="AB1072" i="5"/>
  <c r="V1060" i="5"/>
  <c r="AB1060" i="5"/>
  <c r="V1036" i="5"/>
  <c r="G1036" i="5" s="1"/>
  <c r="AB1036" i="5"/>
  <c r="V1024" i="5"/>
  <c r="AB1024" i="5"/>
  <c r="E544" i="5"/>
  <c r="X544" i="5" s="1"/>
  <c r="H544" i="5"/>
  <c r="G544" i="5"/>
  <c r="E184" i="5"/>
  <c r="X184" i="5" s="1"/>
  <c r="G184" i="5"/>
  <c r="J184" i="5"/>
  <c r="R184" i="5"/>
  <c r="V1648" i="5"/>
  <c r="G1648" i="5" s="1"/>
  <c r="AB1648" i="5"/>
  <c r="V1456" i="5"/>
  <c r="G1456" i="5" s="1"/>
  <c r="AB1456" i="5"/>
  <c r="G1072" i="5"/>
  <c r="G1120" i="5"/>
  <c r="G1168" i="5"/>
  <c r="J544" i="5"/>
  <c r="V1156" i="5"/>
  <c r="AB1156" i="5"/>
  <c r="H808" i="5"/>
  <c r="F808" i="5"/>
  <c r="G1240" i="5"/>
  <c r="G1216" i="5"/>
  <c r="F184" i="5"/>
  <c r="G1492" i="5"/>
  <c r="I808" i="5"/>
  <c r="G1024" i="5"/>
  <c r="V1636" i="5"/>
  <c r="G1636" i="5" s="1"/>
  <c r="AB1636" i="5"/>
  <c r="V1384" i="5"/>
  <c r="AB1384" i="5"/>
  <c r="G808" i="5"/>
  <c r="V1684" i="5"/>
  <c r="AB1684" i="5"/>
  <c r="V1528" i="5"/>
  <c r="AB1528" i="5"/>
  <c r="V1192" i="5"/>
  <c r="AB1192" i="5"/>
  <c r="G1444" i="5"/>
  <c r="G1684" i="5"/>
  <c r="R808" i="5"/>
  <c r="G1576" i="5"/>
  <c r="F544" i="5"/>
  <c r="V1720" i="5"/>
  <c r="AB1720" i="5"/>
  <c r="V1540" i="5"/>
  <c r="AB1540" i="5"/>
  <c r="V1048" i="5"/>
  <c r="G1048" i="5" s="1"/>
  <c r="AB1048" i="5"/>
  <c r="J808" i="5"/>
  <c r="G1480" i="5"/>
  <c r="E55" i="5"/>
  <c r="X55" i="5" s="1"/>
  <c r="J55" i="5"/>
  <c r="S161" i="5"/>
  <c r="T161" i="5"/>
  <c r="S93" i="5"/>
  <c r="T93" i="5"/>
  <c r="S1892" i="5"/>
  <c r="T1892" i="5"/>
  <c r="T1088" i="5"/>
  <c r="S1088" i="5"/>
  <c r="S1040" i="5"/>
  <c r="T1040" i="5"/>
  <c r="E243" i="5"/>
  <c r="X243" i="5" s="1"/>
  <c r="J243" i="5"/>
  <c r="E2051" i="5"/>
  <c r="X2051" i="5" s="1"/>
  <c r="J2051" i="5"/>
  <c r="E1643" i="5"/>
  <c r="X1643" i="5" s="1"/>
  <c r="J1643" i="5"/>
  <c r="E1523" i="5"/>
  <c r="X1523" i="5" s="1"/>
  <c r="R1523" i="5"/>
  <c r="E743" i="5"/>
  <c r="X743" i="5" s="1"/>
  <c r="H743" i="5"/>
  <c r="E215" i="5"/>
  <c r="X215" i="5" s="1"/>
  <c r="R215" i="5"/>
  <c r="J215" i="5"/>
  <c r="E838" i="5"/>
  <c r="X838" i="5" s="1"/>
  <c r="F838" i="5"/>
  <c r="E830" i="5"/>
  <c r="X830" i="5" s="1"/>
  <c r="G830" i="5"/>
  <c r="V628" i="5"/>
  <c r="AB628" i="5"/>
  <c r="V580" i="5"/>
  <c r="AB580" i="5"/>
  <c r="V556" i="5"/>
  <c r="AB556" i="5"/>
  <c r="V448" i="5"/>
  <c r="AB448" i="5"/>
  <c r="V424" i="5"/>
  <c r="AB424" i="5"/>
  <c r="V412" i="5"/>
  <c r="AB412" i="5"/>
  <c r="V376" i="5"/>
  <c r="AB376" i="5"/>
  <c r="V364" i="5"/>
  <c r="AB364" i="5"/>
  <c r="V352" i="5"/>
  <c r="AB352" i="5"/>
  <c r="V328" i="5"/>
  <c r="AB328" i="5"/>
  <c r="V280" i="5"/>
  <c r="AB280" i="5"/>
  <c r="V256" i="5"/>
  <c r="AB256" i="5"/>
  <c r="V232" i="5"/>
  <c r="AB232" i="5"/>
  <c r="V208" i="5"/>
  <c r="AB208" i="5"/>
  <c r="V196" i="5"/>
  <c r="AB196" i="5"/>
  <c r="V172" i="5"/>
  <c r="AB172" i="5"/>
  <c r="V160" i="5"/>
  <c r="AB160" i="5"/>
  <c r="AB148" i="5"/>
  <c r="V148" i="5"/>
  <c r="V124" i="5"/>
  <c r="AB124" i="5"/>
  <c r="V76" i="5"/>
  <c r="AB76" i="5"/>
  <c r="V52" i="5"/>
  <c r="AB52" i="5"/>
  <c r="AB952" i="5"/>
  <c r="AB820" i="5"/>
  <c r="AB688" i="5"/>
  <c r="AB388" i="5"/>
  <c r="AB184" i="5"/>
  <c r="J292" i="5"/>
  <c r="J244" i="5"/>
  <c r="J100" i="5"/>
  <c r="J92" i="5"/>
  <c r="AB2475" i="5"/>
  <c r="AB2446" i="5"/>
  <c r="AB2182" i="5"/>
  <c r="AB2050" i="5"/>
  <c r="AB1918" i="5"/>
  <c r="AB1582" i="5"/>
  <c r="AB1450" i="5"/>
  <c r="AB1318" i="5"/>
  <c r="AB1186" i="5"/>
  <c r="AB1054" i="5"/>
  <c r="AB892" i="5"/>
  <c r="AB760" i="5"/>
  <c r="AB718" i="5"/>
  <c r="AB658" i="5"/>
  <c r="AB544" i="5"/>
  <c r="AB400" i="5"/>
  <c r="AB220" i="5"/>
  <c r="V2327" i="5"/>
  <c r="V2074" i="5"/>
  <c r="V634" i="5"/>
  <c r="V496" i="5"/>
  <c r="V455" i="5"/>
  <c r="V383" i="5"/>
  <c r="V71" i="5"/>
  <c r="AB2415" i="5"/>
  <c r="AB2386" i="5"/>
  <c r="AB2314" i="5"/>
  <c r="AB2254" i="5"/>
  <c r="AB2122" i="5"/>
  <c r="AB1654" i="5"/>
  <c r="AB1522" i="5"/>
  <c r="AB1390" i="5"/>
  <c r="AB1258" i="5"/>
  <c r="AB1126" i="5"/>
  <c r="AB964" i="5"/>
  <c r="AB832" i="5"/>
  <c r="AB790" i="5"/>
  <c r="AB700" i="5"/>
  <c r="AB640" i="5"/>
  <c r="AB466" i="5"/>
  <c r="AB292" i="5"/>
  <c r="AB274" i="5"/>
  <c r="AB88" i="5"/>
  <c r="V2279" i="5"/>
  <c r="V1931" i="5"/>
  <c r="V1810" i="5"/>
  <c r="V1546" i="5"/>
  <c r="V335" i="5"/>
  <c r="J112" i="5"/>
  <c r="AB2487" i="5"/>
  <c r="AB2458" i="5"/>
  <c r="AB2267" i="5"/>
  <c r="AB2194" i="5"/>
  <c r="AB2135" i="5"/>
  <c r="AB2062" i="5"/>
  <c r="AB1726" i="5"/>
  <c r="AB1594" i="5"/>
  <c r="AB1462" i="5"/>
  <c r="AB1330" i="5"/>
  <c r="AB1198" i="5"/>
  <c r="AB904" i="5"/>
  <c r="AB862" i="5"/>
  <c r="AB772" i="5"/>
  <c r="AB730" i="5"/>
  <c r="AB670" i="5"/>
  <c r="AB592" i="5"/>
  <c r="V2391" i="5"/>
  <c r="AB976" i="5"/>
  <c r="AB844" i="5"/>
  <c r="V683" i="5"/>
  <c r="AB683" i="5"/>
  <c r="AB587" i="5"/>
  <c r="V587" i="5"/>
  <c r="V551" i="5"/>
  <c r="AB551" i="5"/>
  <c r="AB527" i="5"/>
  <c r="V527" i="5"/>
  <c r="V443" i="5"/>
  <c r="AB443" i="5"/>
  <c r="AB359" i="5"/>
  <c r="V359" i="5"/>
  <c r="V299" i="5"/>
  <c r="AB299" i="5"/>
  <c r="AB287" i="5"/>
  <c r="V287" i="5"/>
  <c r="AB275" i="5"/>
  <c r="V275" i="5"/>
  <c r="V203" i="5"/>
  <c r="AB203" i="5"/>
  <c r="AB179" i="5"/>
  <c r="V179" i="5"/>
  <c r="V155" i="5"/>
  <c r="AB155" i="5"/>
  <c r="V119" i="5"/>
  <c r="AB119" i="5"/>
  <c r="V95" i="5"/>
  <c r="AB95" i="5"/>
  <c r="AB83" i="5"/>
  <c r="V83" i="5"/>
  <c r="V47" i="5"/>
  <c r="AB47" i="5"/>
  <c r="AB2502" i="5"/>
  <c r="V2502" i="5"/>
  <c r="R2502" i="5" s="1"/>
  <c r="AB916" i="5"/>
  <c r="AB712" i="5"/>
  <c r="AB652" i="5"/>
  <c r="AB604" i="5"/>
  <c r="AB508" i="5"/>
  <c r="AB64" i="5"/>
  <c r="AB1786" i="5"/>
  <c r="V1786" i="5"/>
  <c r="AB1354" i="5"/>
  <c r="V1354" i="5"/>
  <c r="AB1282" i="5"/>
  <c r="V1282" i="5"/>
  <c r="AB1066" i="5"/>
  <c r="V1066" i="5"/>
  <c r="V646" i="5"/>
  <c r="AB646" i="5"/>
  <c r="V610" i="5"/>
  <c r="AB610" i="5"/>
  <c r="V586" i="5"/>
  <c r="AB586" i="5"/>
  <c r="V514" i="5"/>
  <c r="AB514" i="5"/>
  <c r="V502" i="5"/>
  <c r="AB502" i="5"/>
  <c r="V478" i="5"/>
  <c r="AB478" i="5"/>
  <c r="V454" i="5"/>
  <c r="AB454" i="5"/>
  <c r="V346" i="5"/>
  <c r="AB346" i="5"/>
  <c r="AB262" i="5"/>
  <c r="V262" i="5"/>
  <c r="V202" i="5"/>
  <c r="AB202" i="5"/>
  <c r="V130" i="5"/>
  <c r="AB130" i="5"/>
  <c r="R976" i="5"/>
  <c r="T72" i="5"/>
  <c r="T55" i="5"/>
  <c r="AB2498" i="5"/>
  <c r="AB2439" i="5"/>
  <c r="AB2411" i="5"/>
  <c r="AB2338" i="5"/>
  <c r="AB1942" i="5"/>
  <c r="AB1678" i="5"/>
  <c r="AB1414" i="5"/>
  <c r="AB1078" i="5"/>
  <c r="AB988" i="5"/>
  <c r="AB946" i="5"/>
  <c r="AB814" i="5"/>
  <c r="AB784" i="5"/>
  <c r="AB460" i="5"/>
  <c r="AB442" i="5"/>
  <c r="AB268" i="5"/>
  <c r="G892" i="5"/>
  <c r="J207" i="5"/>
  <c r="T151" i="5"/>
  <c r="T123" i="5"/>
  <c r="T115" i="5"/>
  <c r="AB2410" i="5"/>
  <c r="AB2379" i="5"/>
  <c r="AB2014" i="5"/>
  <c r="AB1882" i="5"/>
  <c r="AB1750" i="5"/>
  <c r="AB1618" i="5"/>
  <c r="AB1486" i="5"/>
  <c r="AB1150" i="5"/>
  <c r="AB1018" i="5"/>
  <c r="AB886" i="5"/>
  <c r="AB856" i="5"/>
  <c r="AB754" i="5"/>
  <c r="AB724" i="5"/>
  <c r="AB664" i="5"/>
  <c r="AB538" i="5"/>
  <c r="AB340" i="5"/>
  <c r="AB304" i="5"/>
  <c r="AB136" i="5"/>
  <c r="AB100" i="5"/>
  <c r="V616" i="5"/>
  <c r="V323" i="5"/>
  <c r="V28" i="5"/>
  <c r="J316" i="5"/>
  <c r="J220" i="5"/>
  <c r="J63" i="5"/>
  <c r="AB2482" i="5"/>
  <c r="AB2350" i="5"/>
  <c r="AB2086" i="5"/>
  <c r="AB1954" i="5"/>
  <c r="AB1822" i="5"/>
  <c r="AB1690" i="5"/>
  <c r="AB1558" i="5"/>
  <c r="AB1222" i="5"/>
  <c r="AB1090" i="5"/>
  <c r="AB928" i="5"/>
  <c r="AB826" i="5"/>
  <c r="AB796" i="5"/>
  <c r="AB694" i="5"/>
  <c r="AB568" i="5"/>
  <c r="AB520" i="5"/>
  <c r="AB472" i="5"/>
  <c r="H952" i="5"/>
  <c r="AB2422" i="5"/>
  <c r="AB2158" i="5"/>
  <c r="AB2026" i="5"/>
  <c r="AB1894" i="5"/>
  <c r="AB1762" i="5"/>
  <c r="AB1630" i="5"/>
  <c r="AB1294" i="5"/>
  <c r="AB1162" i="5"/>
  <c r="AB1030" i="5"/>
  <c r="AB1000" i="5"/>
  <c r="AB898" i="5"/>
  <c r="AB868" i="5"/>
  <c r="AB766" i="5"/>
  <c r="AB736" i="5"/>
  <c r="AB676" i="5"/>
  <c r="AB550" i="5"/>
  <c r="AB244" i="5"/>
  <c r="AB40" i="5"/>
  <c r="V39" i="5"/>
  <c r="V99" i="5"/>
  <c r="V255" i="5"/>
  <c r="AB303" i="5"/>
  <c r="V51" i="5"/>
  <c r="E2482" i="5"/>
  <c r="X2482" i="5" s="1"/>
  <c r="J2482" i="5"/>
  <c r="G2482" i="5"/>
  <c r="F2482" i="5"/>
  <c r="H2482" i="5"/>
  <c r="R2482" i="5"/>
  <c r="I2482" i="5"/>
  <c r="E2458" i="5"/>
  <c r="X2458" i="5" s="1"/>
  <c r="R2458" i="5"/>
  <c r="H2458" i="5"/>
  <c r="F2458" i="5"/>
  <c r="I2458" i="5"/>
  <c r="J2458" i="5"/>
  <c r="G2458" i="5"/>
  <c r="E2398" i="5"/>
  <c r="X2398" i="5" s="1"/>
  <c r="F2398" i="5"/>
  <c r="G2398" i="5"/>
  <c r="H2398" i="5"/>
  <c r="R2398" i="5"/>
  <c r="J2398" i="5"/>
  <c r="I2398" i="5"/>
  <c r="E2386" i="5"/>
  <c r="X2386" i="5" s="1"/>
  <c r="J2386" i="5"/>
  <c r="F2386" i="5"/>
  <c r="H2386" i="5"/>
  <c r="G2386" i="5"/>
  <c r="I2386" i="5"/>
  <c r="R2386" i="5"/>
  <c r="E2338" i="5"/>
  <c r="X2338" i="5" s="1"/>
  <c r="H2338" i="5"/>
  <c r="G2338" i="5"/>
  <c r="J2338" i="5"/>
  <c r="I2338" i="5"/>
  <c r="F2338" i="5"/>
  <c r="R2338" i="5"/>
  <c r="E2314" i="5"/>
  <c r="X2314" i="5" s="1"/>
  <c r="R2314" i="5"/>
  <c r="F2314" i="5"/>
  <c r="I2314" i="5"/>
  <c r="J2314" i="5"/>
  <c r="G2314" i="5"/>
  <c r="H2314" i="5"/>
  <c r="E2302" i="5"/>
  <c r="X2302" i="5" s="1"/>
  <c r="G2302" i="5"/>
  <c r="H2302" i="5"/>
  <c r="I2302" i="5"/>
  <c r="F2302" i="5"/>
  <c r="R2302" i="5"/>
  <c r="J2302" i="5"/>
  <c r="E2194" i="5"/>
  <c r="X2194" i="5" s="1"/>
  <c r="F2194" i="5"/>
  <c r="G2194" i="5"/>
  <c r="J2194" i="5"/>
  <c r="R2194" i="5"/>
  <c r="H2194" i="5"/>
  <c r="I2194" i="5"/>
  <c r="E2170" i="5"/>
  <c r="X2170" i="5" s="1"/>
  <c r="I2170" i="5"/>
  <c r="G2170" i="5"/>
  <c r="J2170" i="5"/>
  <c r="F2170" i="5"/>
  <c r="R2170" i="5"/>
  <c r="H2170" i="5"/>
  <c r="R2311" i="5"/>
  <c r="J2311" i="5"/>
  <c r="F1402" i="5"/>
  <c r="F2001" i="5"/>
  <c r="R2145" i="5"/>
  <c r="R2421" i="5"/>
  <c r="G2001" i="5"/>
  <c r="G2145" i="5"/>
  <c r="H2087" i="5"/>
  <c r="H1659" i="5"/>
  <c r="G1764" i="5"/>
  <c r="R1622" i="5"/>
  <c r="J2126" i="5"/>
  <c r="F2126" i="5"/>
  <c r="F2311" i="5"/>
  <c r="F1764" i="5"/>
  <c r="I2485" i="5"/>
  <c r="V2290" i="5"/>
  <c r="R1764" i="5"/>
  <c r="I2126" i="5"/>
  <c r="F2183" i="5"/>
  <c r="H2001" i="5"/>
  <c r="H2145" i="5"/>
  <c r="J2421" i="5"/>
  <c r="R2087" i="5"/>
  <c r="G1659" i="5"/>
  <c r="G2485" i="5"/>
  <c r="J2485" i="5"/>
  <c r="J2183" i="5"/>
  <c r="J2001" i="5"/>
  <c r="I2145" i="5"/>
  <c r="I1848" i="5"/>
  <c r="F2421" i="5"/>
  <c r="G1496" i="5"/>
  <c r="R1387" i="5"/>
  <c r="H1981" i="5"/>
  <c r="H2485" i="5"/>
  <c r="H1402" i="5"/>
  <c r="G1402" i="5"/>
  <c r="G2183" i="5"/>
  <c r="H1622" i="5"/>
  <c r="R2001" i="5"/>
  <c r="J2145" i="5"/>
  <c r="R1848" i="5"/>
  <c r="H2421" i="5"/>
  <c r="F1496" i="5"/>
  <c r="G1981" i="5"/>
  <c r="R1981" i="5"/>
  <c r="H2126" i="5"/>
  <c r="R2126" i="5"/>
  <c r="H1906" i="5"/>
  <c r="V2218" i="5"/>
  <c r="AB2218" i="5"/>
  <c r="V2146" i="5"/>
  <c r="AB2146" i="5"/>
  <c r="H2183" i="5"/>
  <c r="R2183" i="5"/>
  <c r="I2001" i="5"/>
  <c r="F2145" i="5"/>
  <c r="J1848" i="5"/>
  <c r="G2421" i="5"/>
  <c r="F2240" i="5"/>
  <c r="F1659" i="5"/>
  <c r="I1981" i="5"/>
  <c r="AB2470" i="5"/>
  <c r="AB2398" i="5"/>
  <c r="I2183" i="5"/>
  <c r="G1848" i="5"/>
  <c r="I2421" i="5"/>
  <c r="I1402" i="5"/>
  <c r="F1906" i="5"/>
  <c r="I2256" i="5"/>
  <c r="R2240" i="5"/>
  <c r="F1981" i="5"/>
  <c r="I2311" i="5"/>
  <c r="R2485" i="5"/>
  <c r="I2390" i="5"/>
  <c r="H1848" i="5"/>
  <c r="J1402" i="5"/>
  <c r="G1906" i="5"/>
  <c r="I1387" i="5"/>
  <c r="J2256" i="5"/>
  <c r="J2240" i="5"/>
  <c r="G2126" i="5"/>
  <c r="F2390" i="5"/>
  <c r="G2087" i="5"/>
  <c r="R1402" i="5"/>
  <c r="I1906" i="5"/>
  <c r="F1387" i="5"/>
  <c r="R2256" i="5"/>
  <c r="I2240" i="5"/>
  <c r="J1496" i="5"/>
  <c r="J1981" i="5"/>
  <c r="F1848" i="5"/>
  <c r="G2240" i="5"/>
  <c r="F2485" i="5"/>
  <c r="J2390" i="5"/>
  <c r="H2390" i="5"/>
  <c r="AB2278" i="5"/>
  <c r="G1622" i="5"/>
  <c r="G1387" i="5"/>
  <c r="R1906" i="5"/>
  <c r="J1387" i="5"/>
  <c r="F2256" i="5"/>
  <c r="H2240" i="5"/>
  <c r="I1496" i="5"/>
  <c r="I1764" i="5"/>
  <c r="J1622" i="5"/>
  <c r="J1906" i="5"/>
  <c r="R1659" i="5"/>
  <c r="G2390" i="5"/>
  <c r="J2087" i="5"/>
  <c r="I1659" i="5"/>
  <c r="J300" i="5"/>
  <c r="T133" i="5"/>
  <c r="H1387" i="5"/>
  <c r="H2256" i="5"/>
  <c r="R1496" i="5"/>
  <c r="F2087" i="5"/>
  <c r="J1764" i="5"/>
  <c r="F1622" i="5"/>
  <c r="R2390" i="5"/>
  <c r="V310" i="5"/>
  <c r="V46" i="5"/>
  <c r="AB394" i="5"/>
  <c r="AB322" i="5"/>
  <c r="AB250" i="5"/>
  <c r="AB178" i="5"/>
  <c r="AB106" i="5"/>
  <c r="AB34" i="5"/>
  <c r="V70" i="5"/>
  <c r="V1714" i="5"/>
  <c r="V922" i="5"/>
  <c r="V370" i="5"/>
  <c r="AB2002" i="5"/>
  <c r="AB1930" i="5"/>
  <c r="AB1858" i="5"/>
  <c r="AB1642" i="5"/>
  <c r="AB1570" i="5"/>
  <c r="AB1498" i="5"/>
  <c r="AB1426" i="5"/>
  <c r="AB1210" i="5"/>
  <c r="AB1138" i="5"/>
  <c r="AB994" i="5"/>
  <c r="AB850" i="5"/>
  <c r="AB778" i="5"/>
  <c r="AB706" i="5"/>
  <c r="AB562" i="5"/>
  <c r="AB490" i="5"/>
  <c r="AB418" i="5"/>
  <c r="AB334" i="5"/>
  <c r="AB118" i="5"/>
  <c r="V286" i="5"/>
  <c r="V142" i="5"/>
  <c r="V238" i="5"/>
  <c r="V214" i="5"/>
  <c r="V166" i="5"/>
  <c r="AB358" i="5"/>
  <c r="V382" i="5"/>
  <c r="V298" i="5"/>
  <c r="V82" i="5"/>
  <c r="AB226" i="5"/>
  <c r="AB154" i="5"/>
  <c r="R6" i="5"/>
  <c r="AB94" i="5"/>
  <c r="H17" i="5"/>
  <c r="R17" i="5"/>
  <c r="J17" i="5"/>
  <c r="T17" i="5" s="1"/>
  <c r="R16" i="5"/>
  <c r="J16" i="5"/>
  <c r="T16" i="5" s="1"/>
  <c r="I16" i="5"/>
  <c r="H16" i="5"/>
  <c r="J15" i="5"/>
  <c r="E14" i="5"/>
  <c r="J14" i="5"/>
  <c r="H14" i="5"/>
  <c r="G14" i="5"/>
  <c r="F14" i="5"/>
  <c r="I14" i="5"/>
  <c r="R14" i="5"/>
  <c r="V2489" i="5"/>
  <c r="G2489" i="5" s="1"/>
  <c r="AB2489" i="5"/>
  <c r="V2477" i="5"/>
  <c r="AB2477" i="5"/>
  <c r="V2465" i="5"/>
  <c r="G2465" i="5" s="1"/>
  <c r="AB2465" i="5"/>
  <c r="V2453" i="5"/>
  <c r="G2453" i="5" s="1"/>
  <c r="AB2453" i="5"/>
  <c r="V2441" i="5"/>
  <c r="AB2441" i="5"/>
  <c r="V2429" i="5"/>
  <c r="G2429" i="5" s="1"/>
  <c r="AB2429" i="5"/>
  <c r="V2417" i="5"/>
  <c r="AB2417" i="5"/>
  <c r="V2405" i="5"/>
  <c r="AB2405" i="5"/>
  <c r="G2405" i="5"/>
  <c r="V2393" i="5"/>
  <c r="G2393" i="5" s="1"/>
  <c r="AB2393" i="5"/>
  <c r="V2381" i="5"/>
  <c r="G2381" i="5" s="1"/>
  <c r="AB2381" i="5"/>
  <c r="V2369" i="5"/>
  <c r="AB2369" i="5"/>
  <c r="V2357" i="5"/>
  <c r="G2357" i="5" s="1"/>
  <c r="AB2357" i="5"/>
  <c r="V2345" i="5"/>
  <c r="G2345" i="5" s="1"/>
  <c r="AB2345" i="5"/>
  <c r="V2333" i="5"/>
  <c r="G2333" i="5" s="1"/>
  <c r="AB2333" i="5"/>
  <c r="V2321" i="5"/>
  <c r="AB2321" i="5"/>
  <c r="V2309" i="5"/>
  <c r="G2309" i="5" s="1"/>
  <c r="AB2309" i="5"/>
  <c r="V2297" i="5"/>
  <c r="G2297" i="5" s="1"/>
  <c r="AB2297" i="5"/>
  <c r="V2285" i="5"/>
  <c r="G2285" i="5" s="1"/>
  <c r="AB2285" i="5"/>
  <c r="V2273" i="5"/>
  <c r="AB2273" i="5"/>
  <c r="V2261" i="5"/>
  <c r="G2261" i="5" s="1"/>
  <c r="AB2261" i="5"/>
  <c r="V2249" i="5"/>
  <c r="G2249" i="5" s="1"/>
  <c r="AB2249" i="5"/>
  <c r="V2237" i="5"/>
  <c r="AB2237" i="5"/>
  <c r="V2225" i="5"/>
  <c r="G2225" i="5" s="1"/>
  <c r="AB2225" i="5"/>
  <c r="V2213" i="5"/>
  <c r="G2213" i="5" s="1"/>
  <c r="AB2213" i="5"/>
  <c r="V2201" i="5"/>
  <c r="G2201" i="5" s="1"/>
  <c r="AB2201" i="5"/>
  <c r="V2189" i="5"/>
  <c r="G2189" i="5" s="1"/>
  <c r="AB2189" i="5"/>
  <c r="V2177" i="5"/>
  <c r="G2177" i="5" s="1"/>
  <c r="AB2177" i="5"/>
  <c r="V2165" i="5"/>
  <c r="G2165" i="5" s="1"/>
  <c r="AB2165" i="5"/>
  <c r="V2153" i="5"/>
  <c r="G2153" i="5" s="1"/>
  <c r="AB2153" i="5"/>
  <c r="V2141" i="5"/>
  <c r="G2141" i="5" s="1"/>
  <c r="AB2141" i="5"/>
  <c r="V2129" i="5"/>
  <c r="AB2129" i="5"/>
  <c r="V2117" i="5"/>
  <c r="G2117" i="5" s="1"/>
  <c r="AB2117" i="5"/>
  <c r="V2105" i="5"/>
  <c r="G2105" i="5" s="1"/>
  <c r="AB2105" i="5"/>
  <c r="V2093" i="5"/>
  <c r="G2093" i="5" s="1"/>
  <c r="AB2093" i="5"/>
  <c r="V2081" i="5"/>
  <c r="G2081" i="5" s="1"/>
  <c r="AB2081" i="5"/>
  <c r="V2069" i="5"/>
  <c r="G2069" i="5" s="1"/>
  <c r="AB2069" i="5"/>
  <c r="V2057" i="5"/>
  <c r="G2057" i="5" s="1"/>
  <c r="AB2057" i="5"/>
  <c r="V2045" i="5"/>
  <c r="G2045" i="5" s="1"/>
  <c r="AB2045" i="5"/>
  <c r="V2033" i="5"/>
  <c r="G2033" i="5" s="1"/>
  <c r="AB2033" i="5"/>
  <c r="V2021" i="5"/>
  <c r="G2021" i="5" s="1"/>
  <c r="AB2021" i="5"/>
  <c r="V2009" i="5"/>
  <c r="G2009" i="5" s="1"/>
  <c r="AB2009" i="5"/>
  <c r="V1997" i="5"/>
  <c r="G1997" i="5" s="1"/>
  <c r="AB1997" i="5"/>
  <c r="V1985" i="5"/>
  <c r="AB1985" i="5"/>
  <c r="G1985" i="5"/>
  <c r="V1973" i="5"/>
  <c r="G1973" i="5" s="1"/>
  <c r="AB1973" i="5"/>
  <c r="V1961" i="5"/>
  <c r="G1961" i="5" s="1"/>
  <c r="AB1961" i="5"/>
  <c r="V1949" i="5"/>
  <c r="G1949" i="5" s="1"/>
  <c r="AB1949" i="5"/>
  <c r="V1937" i="5"/>
  <c r="AB1937" i="5"/>
  <c r="V1925" i="5"/>
  <c r="AB1925" i="5"/>
  <c r="G1925" i="5"/>
  <c r="V1913" i="5"/>
  <c r="G1913" i="5" s="1"/>
  <c r="AB1913" i="5"/>
  <c r="V1901" i="5"/>
  <c r="G1901" i="5" s="1"/>
  <c r="AB1901" i="5"/>
  <c r="V1889" i="5"/>
  <c r="AB1889" i="5"/>
  <c r="G1889" i="5"/>
  <c r="V1877" i="5"/>
  <c r="G1877" i="5" s="1"/>
  <c r="AB1877" i="5"/>
  <c r="V1865" i="5"/>
  <c r="G1865" i="5" s="1"/>
  <c r="AB1865" i="5"/>
  <c r="V1853" i="5"/>
  <c r="G1853" i="5" s="1"/>
  <c r="AB1853" i="5"/>
  <c r="V1841" i="5"/>
  <c r="AB1841" i="5"/>
  <c r="V1829" i="5"/>
  <c r="AB1829" i="5"/>
  <c r="G1829" i="5"/>
  <c r="V1817" i="5"/>
  <c r="G1817" i="5" s="1"/>
  <c r="AB1817" i="5"/>
  <c r="V1805" i="5"/>
  <c r="G1805" i="5" s="1"/>
  <c r="AB1805" i="5"/>
  <c r="V1793" i="5"/>
  <c r="G1793" i="5" s="1"/>
  <c r="AB1793" i="5"/>
  <c r="V1781" i="5"/>
  <c r="G1781" i="5" s="1"/>
  <c r="AB1781" i="5"/>
  <c r="V1769" i="5"/>
  <c r="G1769" i="5" s="1"/>
  <c r="AB1769" i="5"/>
  <c r="V1757" i="5"/>
  <c r="G1757" i="5" s="1"/>
  <c r="AB1757" i="5"/>
  <c r="V1745" i="5"/>
  <c r="G1745" i="5" s="1"/>
  <c r="AB1745" i="5"/>
  <c r="V1733" i="5"/>
  <c r="G1733" i="5" s="1"/>
  <c r="AB1733" i="5"/>
  <c r="V1721" i="5"/>
  <c r="G1721" i="5" s="1"/>
  <c r="AB1721" i="5"/>
  <c r="V1709" i="5"/>
  <c r="F1709" i="5" s="1"/>
  <c r="AB1709" i="5"/>
  <c r="V1697" i="5"/>
  <c r="G1697" i="5" s="1"/>
  <c r="AB1697" i="5"/>
  <c r="V1685" i="5"/>
  <c r="AB1685" i="5"/>
  <c r="V1673" i="5"/>
  <c r="AB1673" i="5"/>
  <c r="G1673" i="5"/>
  <c r="V1661" i="5"/>
  <c r="G1661" i="5" s="1"/>
  <c r="AB1661" i="5"/>
  <c r="V1649" i="5"/>
  <c r="G1649" i="5" s="1"/>
  <c r="AB1649" i="5"/>
  <c r="V1637" i="5"/>
  <c r="AB1637" i="5"/>
  <c r="V1625" i="5"/>
  <c r="G1625" i="5" s="1"/>
  <c r="AB1625" i="5"/>
  <c r="V1613" i="5"/>
  <c r="G1613" i="5" s="1"/>
  <c r="AB1613" i="5"/>
  <c r="V1601" i="5"/>
  <c r="G1601" i="5" s="1"/>
  <c r="AB1601" i="5"/>
  <c r="V1589" i="5"/>
  <c r="AB1589" i="5"/>
  <c r="V1577" i="5"/>
  <c r="AB1577" i="5"/>
  <c r="G1577" i="5"/>
  <c r="V1565" i="5"/>
  <c r="G1565" i="5" s="1"/>
  <c r="AB1565" i="5"/>
  <c r="V1553" i="5"/>
  <c r="G1553" i="5" s="1"/>
  <c r="AB1553" i="5"/>
  <c r="V1541" i="5"/>
  <c r="AB1541" i="5"/>
  <c r="V1529" i="5"/>
  <c r="G1529" i="5" s="1"/>
  <c r="AB1529" i="5"/>
  <c r="V1517" i="5"/>
  <c r="G1517" i="5" s="1"/>
  <c r="AB1517" i="5"/>
  <c r="AB1505" i="5"/>
  <c r="V1505" i="5"/>
  <c r="G1505" i="5"/>
  <c r="V1493" i="5"/>
  <c r="AB1493" i="5"/>
  <c r="V1481" i="5"/>
  <c r="G1481" i="5" s="1"/>
  <c r="AB1481" i="5"/>
  <c r="V1469" i="5"/>
  <c r="G1469" i="5" s="1"/>
  <c r="AB1469" i="5"/>
  <c r="V1457" i="5"/>
  <c r="G1457" i="5" s="1"/>
  <c r="AB1457" i="5"/>
  <c r="V1445" i="5"/>
  <c r="AB1445" i="5"/>
  <c r="V1433" i="5"/>
  <c r="AB1433" i="5"/>
  <c r="V1421" i="5"/>
  <c r="G1421" i="5" s="1"/>
  <c r="AB1421" i="5"/>
  <c r="V1409" i="5"/>
  <c r="G1409" i="5" s="1"/>
  <c r="AB1409" i="5"/>
  <c r="V1397" i="5"/>
  <c r="AB1397" i="5"/>
  <c r="V1385" i="5"/>
  <c r="G1385" i="5" s="1"/>
  <c r="AB1385" i="5"/>
  <c r="V1373" i="5"/>
  <c r="G1373" i="5" s="1"/>
  <c r="AB1373" i="5"/>
  <c r="V1361" i="5"/>
  <c r="G1361" i="5" s="1"/>
  <c r="AB1361" i="5"/>
  <c r="AB1349" i="5"/>
  <c r="V1349" i="5"/>
  <c r="G1349" i="5" s="1"/>
  <c r="V1337" i="5"/>
  <c r="G1337" i="5" s="1"/>
  <c r="AB1337" i="5"/>
  <c r="V1325" i="5"/>
  <c r="G1325" i="5" s="1"/>
  <c r="AB1325" i="5"/>
  <c r="V1313" i="5"/>
  <c r="G1313" i="5" s="1"/>
  <c r="AB1313" i="5"/>
  <c r="V1301" i="5"/>
  <c r="G1301" i="5" s="1"/>
  <c r="AB1301" i="5"/>
  <c r="V1289" i="5"/>
  <c r="AB1289" i="5"/>
  <c r="G1289" i="5"/>
  <c r="V1277" i="5"/>
  <c r="G1277" i="5" s="1"/>
  <c r="AB1277" i="5"/>
  <c r="V1265" i="5"/>
  <c r="G1265" i="5" s="1"/>
  <c r="AB1265" i="5"/>
  <c r="V1253" i="5"/>
  <c r="AB1253" i="5"/>
  <c r="G1253" i="5"/>
  <c r="V1241" i="5"/>
  <c r="G1241" i="5" s="1"/>
  <c r="AB1241" i="5"/>
  <c r="V1229" i="5"/>
  <c r="G1229" i="5" s="1"/>
  <c r="AB1229" i="5"/>
  <c r="V1217" i="5"/>
  <c r="G1217" i="5" s="1"/>
  <c r="AB1217" i="5"/>
  <c r="V1205" i="5"/>
  <c r="G1205" i="5" s="1"/>
  <c r="AB1205" i="5"/>
  <c r="V1193" i="5"/>
  <c r="G1193" i="5" s="1"/>
  <c r="AB1193" i="5"/>
  <c r="V1181" i="5"/>
  <c r="G1181" i="5" s="1"/>
  <c r="AB1181" i="5"/>
  <c r="V1169" i="5"/>
  <c r="G1169" i="5" s="1"/>
  <c r="AB1169" i="5"/>
  <c r="V1157" i="5"/>
  <c r="G1157" i="5" s="1"/>
  <c r="AB1157" i="5"/>
  <c r="V1145" i="5"/>
  <c r="G1145" i="5" s="1"/>
  <c r="AB1145" i="5"/>
  <c r="V1133" i="5"/>
  <c r="G1133" i="5" s="1"/>
  <c r="AB1133" i="5"/>
  <c r="V1121" i="5"/>
  <c r="AB1121" i="5"/>
  <c r="V1109" i="5"/>
  <c r="G1109" i="5" s="1"/>
  <c r="AB1109" i="5"/>
  <c r="V1097" i="5"/>
  <c r="AB1097" i="5"/>
  <c r="V1085" i="5"/>
  <c r="G1085" i="5" s="1"/>
  <c r="AB1085" i="5"/>
  <c r="V1073" i="5"/>
  <c r="G1073" i="5" s="1"/>
  <c r="AB1073" i="5"/>
  <c r="V1061" i="5"/>
  <c r="G1061" i="5" s="1"/>
  <c r="AB1061" i="5"/>
  <c r="V1049" i="5"/>
  <c r="AB1049" i="5"/>
  <c r="V1037" i="5"/>
  <c r="G1037" i="5" s="1"/>
  <c r="AB1037" i="5"/>
  <c r="V1025" i="5"/>
  <c r="G1025" i="5" s="1"/>
  <c r="AB1025" i="5"/>
  <c r="V1013" i="5"/>
  <c r="G1013" i="5" s="1"/>
  <c r="AB1013" i="5"/>
  <c r="V1001" i="5"/>
  <c r="AB1001" i="5"/>
  <c r="V989" i="5"/>
  <c r="G989" i="5" s="1"/>
  <c r="AB989" i="5"/>
  <c r="V977" i="5"/>
  <c r="G977" i="5" s="1"/>
  <c r="AB977" i="5"/>
  <c r="V965" i="5"/>
  <c r="G965" i="5" s="1"/>
  <c r="AB965" i="5"/>
  <c r="V953" i="5"/>
  <c r="AB953" i="5"/>
  <c r="V941" i="5"/>
  <c r="G941" i="5" s="1"/>
  <c r="AB941" i="5"/>
  <c r="V929" i="5"/>
  <c r="AB929" i="5"/>
  <c r="G929" i="5"/>
  <c r="V917" i="5"/>
  <c r="G917" i="5" s="1"/>
  <c r="AB917" i="5"/>
  <c r="V905" i="5"/>
  <c r="AB905" i="5"/>
  <c r="V893" i="5"/>
  <c r="H893" i="5" s="1"/>
  <c r="AB893" i="5"/>
  <c r="V881" i="5"/>
  <c r="G881" i="5" s="1"/>
  <c r="AB881" i="5"/>
  <c r="V869" i="5"/>
  <c r="G869" i="5" s="1"/>
  <c r="AB869" i="5"/>
  <c r="V857" i="5"/>
  <c r="AB857" i="5"/>
  <c r="V845" i="5"/>
  <c r="G845" i="5" s="1"/>
  <c r="AB845" i="5"/>
  <c r="V833" i="5"/>
  <c r="AB833" i="5"/>
  <c r="G833" i="5"/>
  <c r="V821" i="5"/>
  <c r="G821" i="5" s="1"/>
  <c r="AB821" i="5"/>
  <c r="V809" i="5"/>
  <c r="AB809" i="5"/>
  <c r="V797" i="5"/>
  <c r="AB797" i="5"/>
  <c r="G797" i="5"/>
  <c r="V785" i="5"/>
  <c r="G785" i="5" s="1"/>
  <c r="AB785" i="5"/>
  <c r="V773" i="5"/>
  <c r="G773" i="5" s="1"/>
  <c r="AB773" i="5"/>
  <c r="V761" i="5"/>
  <c r="AB761" i="5"/>
  <c r="V749" i="5"/>
  <c r="G749" i="5" s="1"/>
  <c r="AB749" i="5"/>
  <c r="V737" i="5"/>
  <c r="AB737" i="5"/>
  <c r="G737" i="5"/>
  <c r="V725" i="5"/>
  <c r="G725" i="5" s="1"/>
  <c r="AB725" i="5"/>
  <c r="V713" i="5"/>
  <c r="AB713" i="5"/>
  <c r="V701" i="5"/>
  <c r="G701" i="5" s="1"/>
  <c r="AB701" i="5"/>
  <c r="V689" i="5"/>
  <c r="G689" i="5" s="1"/>
  <c r="AB689" i="5"/>
  <c r="V677" i="5"/>
  <c r="G677" i="5" s="1"/>
  <c r="AB677" i="5"/>
  <c r="V665" i="5"/>
  <c r="AB665" i="5"/>
  <c r="V653" i="5"/>
  <c r="G653" i="5" s="1"/>
  <c r="AB653" i="5"/>
  <c r="V641" i="5"/>
  <c r="AB641" i="5"/>
  <c r="G641" i="5"/>
  <c r="V629" i="5"/>
  <c r="G629" i="5" s="1"/>
  <c r="AB629" i="5"/>
  <c r="V617" i="5"/>
  <c r="AB617" i="5"/>
  <c r="V605" i="5"/>
  <c r="G605" i="5" s="1"/>
  <c r="AB605" i="5"/>
  <c r="V593" i="5"/>
  <c r="G593" i="5" s="1"/>
  <c r="AB593" i="5"/>
  <c r="V581" i="5"/>
  <c r="G581" i="5" s="1"/>
  <c r="AB581" i="5"/>
  <c r="V569" i="5"/>
  <c r="G569" i="5" s="1"/>
  <c r="AB569" i="5"/>
  <c r="V557" i="5"/>
  <c r="G557" i="5" s="1"/>
  <c r="AB557" i="5"/>
  <c r="V545" i="5"/>
  <c r="G545" i="5" s="1"/>
  <c r="AB545" i="5"/>
  <c r="V533" i="5"/>
  <c r="G533" i="5" s="1"/>
  <c r="AB533" i="5"/>
  <c r="V521" i="5"/>
  <c r="G521" i="5" s="1"/>
  <c r="AB521" i="5"/>
  <c r="V509" i="5"/>
  <c r="G509" i="5" s="1"/>
  <c r="AB509" i="5"/>
  <c r="V497" i="5"/>
  <c r="G497" i="5" s="1"/>
  <c r="AB497" i="5"/>
  <c r="V485" i="5"/>
  <c r="G485" i="5" s="1"/>
  <c r="AB485" i="5"/>
  <c r="V473" i="5"/>
  <c r="G473" i="5" s="1"/>
  <c r="AB473" i="5"/>
  <c r="V461" i="5"/>
  <c r="G461" i="5" s="1"/>
  <c r="AB461" i="5"/>
  <c r="V449" i="5"/>
  <c r="G449" i="5" s="1"/>
  <c r="AB449" i="5"/>
  <c r="V437" i="5"/>
  <c r="G437" i="5" s="1"/>
  <c r="AB437" i="5"/>
  <c r="V425" i="5"/>
  <c r="AB425" i="5"/>
  <c r="V413" i="5"/>
  <c r="G413" i="5" s="1"/>
  <c r="AB413" i="5"/>
  <c r="V401" i="5"/>
  <c r="G401" i="5" s="1"/>
  <c r="AB401" i="5"/>
  <c r="V377" i="5"/>
  <c r="G377" i="5" s="1"/>
  <c r="AB377" i="5"/>
  <c r="V365" i="5"/>
  <c r="G365" i="5" s="1"/>
  <c r="AB365" i="5"/>
  <c r="V353" i="5"/>
  <c r="AB353" i="5"/>
  <c r="G353" i="5"/>
  <c r="V341" i="5"/>
  <c r="G341" i="5" s="1"/>
  <c r="AB341" i="5"/>
  <c r="V329" i="5"/>
  <c r="G329" i="5" s="1"/>
  <c r="AB329" i="5"/>
  <c r="V317" i="5"/>
  <c r="G317" i="5" s="1"/>
  <c r="AB317" i="5"/>
  <c r="V305" i="5"/>
  <c r="G305" i="5" s="1"/>
  <c r="AB305" i="5"/>
  <c r="V293" i="5"/>
  <c r="G293" i="5" s="1"/>
  <c r="AB293" i="5"/>
  <c r="V281" i="5"/>
  <c r="G281" i="5" s="1"/>
  <c r="AB281" i="5"/>
  <c r="V269" i="5"/>
  <c r="G269" i="5" s="1"/>
  <c r="AB269" i="5"/>
  <c r="V257" i="5"/>
  <c r="G257" i="5" s="1"/>
  <c r="AB257" i="5"/>
  <c r="V245" i="5"/>
  <c r="G245" i="5" s="1"/>
  <c r="AB245" i="5"/>
  <c r="V233" i="5"/>
  <c r="G233" i="5" s="1"/>
  <c r="AB233" i="5"/>
  <c r="V221" i="5"/>
  <c r="AB221" i="5"/>
  <c r="G221" i="5"/>
  <c r="V209" i="5"/>
  <c r="G209" i="5" s="1"/>
  <c r="AB209" i="5"/>
  <c r="V197" i="5"/>
  <c r="G197" i="5" s="1"/>
  <c r="AB197" i="5"/>
  <c r="V185" i="5"/>
  <c r="G185" i="5" s="1"/>
  <c r="AB185" i="5"/>
  <c r="V173" i="5"/>
  <c r="G173" i="5" s="1"/>
  <c r="AB173" i="5"/>
  <c r="V161" i="5"/>
  <c r="G161" i="5" s="1"/>
  <c r="AB161" i="5"/>
  <c r="V149" i="5"/>
  <c r="G149" i="5" s="1"/>
  <c r="AB149" i="5"/>
  <c r="V137" i="5"/>
  <c r="G137" i="5" s="1"/>
  <c r="AB137" i="5"/>
  <c r="V125" i="5"/>
  <c r="G125" i="5" s="1"/>
  <c r="AB125" i="5"/>
  <c r="V113" i="5"/>
  <c r="G113" i="5" s="1"/>
  <c r="AB113" i="5"/>
  <c r="V101" i="5"/>
  <c r="AB101" i="5"/>
  <c r="G101" i="5"/>
  <c r="V89" i="5"/>
  <c r="G89" i="5" s="1"/>
  <c r="AB89" i="5"/>
  <c r="V77" i="5"/>
  <c r="G77" i="5" s="1"/>
  <c r="AB77" i="5"/>
  <c r="V65" i="5"/>
  <c r="G65" i="5" s="1"/>
  <c r="AB65" i="5"/>
  <c r="V53" i="5"/>
  <c r="G53" i="5" s="1"/>
  <c r="AB53" i="5"/>
  <c r="V41" i="5"/>
  <c r="G41" i="5" s="1"/>
  <c r="AB41" i="5"/>
  <c r="V29" i="5"/>
  <c r="G29" i="5" s="1"/>
  <c r="AB29" i="5"/>
  <c r="E2328" i="5"/>
  <c r="X2328" i="5" s="1"/>
  <c r="J2328" i="5"/>
  <c r="F2328" i="5"/>
  <c r="I2328" i="5"/>
  <c r="R2328" i="5"/>
  <c r="H2328" i="5"/>
  <c r="G2328" i="5"/>
  <c r="E1678" i="5"/>
  <c r="X1678" i="5" s="1"/>
  <c r="F1678" i="5"/>
  <c r="I1678" i="5"/>
  <c r="H1678" i="5"/>
  <c r="R1678" i="5"/>
  <c r="J1678" i="5"/>
  <c r="G1678" i="5"/>
  <c r="E1652" i="5"/>
  <c r="X1652" i="5" s="1"/>
  <c r="H1652" i="5"/>
  <c r="I1652" i="5"/>
  <c r="G1652" i="5"/>
  <c r="R1652" i="5"/>
  <c r="F1652" i="5"/>
  <c r="J1652" i="5"/>
  <c r="E1620" i="5"/>
  <c r="X1620" i="5" s="1"/>
  <c r="F1620" i="5"/>
  <c r="I1620" i="5"/>
  <c r="G1620" i="5"/>
  <c r="H1620" i="5"/>
  <c r="J1620" i="5"/>
  <c r="R1620" i="5"/>
  <c r="E1607" i="5"/>
  <c r="X1607" i="5" s="1"/>
  <c r="H1607" i="5"/>
  <c r="F1607" i="5"/>
  <c r="G1607" i="5"/>
  <c r="J1607" i="5"/>
  <c r="I1607" i="5"/>
  <c r="R1607" i="5"/>
  <c r="E1532" i="5"/>
  <c r="X1532" i="5" s="1"/>
  <c r="R1532" i="5"/>
  <c r="H1532" i="5"/>
  <c r="I1532" i="5"/>
  <c r="F1532" i="5"/>
  <c r="G1532" i="5"/>
  <c r="J1532" i="5"/>
  <c r="E1518" i="5"/>
  <c r="X1518" i="5" s="1"/>
  <c r="H1518" i="5"/>
  <c r="J1518" i="5"/>
  <c r="I1518" i="5"/>
  <c r="F1518" i="5"/>
  <c r="R1518" i="5"/>
  <c r="E1506" i="5"/>
  <c r="X1506" i="5" s="1"/>
  <c r="I1506" i="5"/>
  <c r="H1506" i="5"/>
  <c r="R1506" i="5"/>
  <c r="J1506" i="5"/>
  <c r="F1506" i="5"/>
  <c r="V389" i="5"/>
  <c r="G389" i="5" s="1"/>
  <c r="AB389" i="5"/>
  <c r="G1841" i="5"/>
  <c r="V2490" i="5"/>
  <c r="AB2490" i="5"/>
  <c r="G2490" i="5"/>
  <c r="V2478" i="5"/>
  <c r="G2478" i="5" s="1"/>
  <c r="AB2478" i="5"/>
  <c r="V2466" i="5"/>
  <c r="G2466" i="5" s="1"/>
  <c r="AB2466" i="5"/>
  <c r="V2454" i="5"/>
  <c r="G2454" i="5" s="1"/>
  <c r="AB2454" i="5"/>
  <c r="V2442" i="5"/>
  <c r="G2442" i="5" s="1"/>
  <c r="AB2442" i="5"/>
  <c r="V2430" i="5"/>
  <c r="G2430" i="5" s="1"/>
  <c r="AB2430" i="5"/>
  <c r="V2418" i="5"/>
  <c r="G2418" i="5" s="1"/>
  <c r="AB2418" i="5"/>
  <c r="V2406" i="5"/>
  <c r="AB2406" i="5"/>
  <c r="V2394" i="5"/>
  <c r="AB2394" i="5"/>
  <c r="G2394" i="5"/>
  <c r="V2382" i="5"/>
  <c r="G2382" i="5" s="1"/>
  <c r="AB2382" i="5"/>
  <c r="V2370" i="5"/>
  <c r="G2370" i="5" s="1"/>
  <c r="AB2370" i="5"/>
  <c r="V2358" i="5"/>
  <c r="G2358" i="5" s="1"/>
  <c r="AB2358" i="5"/>
  <c r="V2346" i="5"/>
  <c r="AB2346" i="5"/>
  <c r="V2334" i="5"/>
  <c r="G2334" i="5" s="1"/>
  <c r="AB2334" i="5"/>
  <c r="V2322" i="5"/>
  <c r="E2322" i="5" s="1"/>
  <c r="X2322" i="5" s="1"/>
  <c r="AB2322" i="5"/>
  <c r="V2310" i="5"/>
  <c r="G2310" i="5" s="1"/>
  <c r="AB2310" i="5"/>
  <c r="V2298" i="5"/>
  <c r="AB2298" i="5"/>
  <c r="V2286" i="5"/>
  <c r="AB2286" i="5"/>
  <c r="G2286" i="5"/>
  <c r="V2274" i="5"/>
  <c r="G2274" i="5" s="1"/>
  <c r="AB2274" i="5"/>
  <c r="V2262" i="5"/>
  <c r="F2262" i="5" s="1"/>
  <c r="AB2262" i="5"/>
  <c r="V2250" i="5"/>
  <c r="AB2250" i="5"/>
  <c r="V2238" i="5"/>
  <c r="G2238" i="5" s="1"/>
  <c r="AB2238" i="5"/>
  <c r="V2226" i="5"/>
  <c r="AB2226" i="5"/>
  <c r="G2226" i="5"/>
  <c r="V2214" i="5"/>
  <c r="G2214" i="5" s="1"/>
  <c r="AB2214" i="5"/>
  <c r="V2202" i="5"/>
  <c r="AB2202" i="5"/>
  <c r="G2202" i="5"/>
  <c r="V2190" i="5"/>
  <c r="G2190" i="5" s="1"/>
  <c r="AB2190" i="5"/>
  <c r="V2178" i="5"/>
  <c r="AB2178" i="5"/>
  <c r="G2178" i="5"/>
  <c r="V2166" i="5"/>
  <c r="G2166" i="5" s="1"/>
  <c r="AB2166" i="5"/>
  <c r="V2154" i="5"/>
  <c r="AB2154" i="5"/>
  <c r="G2154" i="5"/>
  <c r="V2142" i="5"/>
  <c r="AB2142" i="5"/>
  <c r="V2130" i="5"/>
  <c r="G2130" i="5" s="1"/>
  <c r="AB2130" i="5"/>
  <c r="V2118" i="5"/>
  <c r="E2118" i="5" s="1"/>
  <c r="X2118" i="5" s="1"/>
  <c r="AB2118" i="5"/>
  <c r="V2106" i="5"/>
  <c r="G2106" i="5" s="1"/>
  <c r="AB2106" i="5"/>
  <c r="V2094" i="5"/>
  <c r="AB2094" i="5"/>
  <c r="V2082" i="5"/>
  <c r="G2082" i="5" s="1"/>
  <c r="AB2082" i="5"/>
  <c r="V2070" i="5"/>
  <c r="G2070" i="5" s="1"/>
  <c r="AB2070" i="5"/>
  <c r="V2058" i="5"/>
  <c r="G2058" i="5" s="1"/>
  <c r="AB2058" i="5"/>
  <c r="V2046" i="5"/>
  <c r="AB2046" i="5"/>
  <c r="V2034" i="5"/>
  <c r="AB2034" i="5"/>
  <c r="V2022" i="5"/>
  <c r="AB2022" i="5"/>
  <c r="V2010" i="5"/>
  <c r="G2010" i="5" s="1"/>
  <c r="AB2010" i="5"/>
  <c r="V1998" i="5"/>
  <c r="G1998" i="5" s="1"/>
  <c r="AB1998" i="5"/>
  <c r="V1986" i="5"/>
  <c r="G1986" i="5" s="1"/>
  <c r="AB1986" i="5"/>
  <c r="V1974" i="5"/>
  <c r="AB1974" i="5"/>
  <c r="V1962" i="5"/>
  <c r="AB1962" i="5"/>
  <c r="G1962" i="5"/>
  <c r="V1950" i="5"/>
  <c r="AB1950" i="5"/>
  <c r="V1938" i="5"/>
  <c r="G1938" i="5" s="1"/>
  <c r="AB1938" i="5"/>
  <c r="V1926" i="5"/>
  <c r="G1926" i="5" s="1"/>
  <c r="AB1926" i="5"/>
  <c r="V1914" i="5"/>
  <c r="G1914" i="5" s="1"/>
  <c r="AB1914" i="5"/>
  <c r="V1902" i="5"/>
  <c r="G1902" i="5" s="1"/>
  <c r="AB1902" i="5"/>
  <c r="V1890" i="5"/>
  <c r="G1890" i="5" s="1"/>
  <c r="AB1890" i="5"/>
  <c r="V1878" i="5"/>
  <c r="G1878" i="5" s="1"/>
  <c r="AB1878" i="5"/>
  <c r="V1866" i="5"/>
  <c r="G1866" i="5" s="1"/>
  <c r="AB1866" i="5"/>
  <c r="V1854" i="5"/>
  <c r="G1854" i="5" s="1"/>
  <c r="AB1854" i="5"/>
  <c r="V1842" i="5"/>
  <c r="G1842" i="5" s="1"/>
  <c r="AB1842" i="5"/>
  <c r="V1830" i="5"/>
  <c r="G1830" i="5" s="1"/>
  <c r="AB1830" i="5"/>
  <c r="V1818" i="5"/>
  <c r="G1818" i="5" s="1"/>
  <c r="AB1818" i="5"/>
  <c r="V1806" i="5"/>
  <c r="G1806" i="5" s="1"/>
  <c r="AB1806" i="5"/>
  <c r="V1794" i="5"/>
  <c r="AB1794" i="5"/>
  <c r="V1782" i="5"/>
  <c r="AB1782" i="5"/>
  <c r="V1770" i="5"/>
  <c r="AB1770" i="5"/>
  <c r="G1770" i="5"/>
  <c r="V1758" i="5"/>
  <c r="G1758" i="5" s="1"/>
  <c r="AB1758" i="5"/>
  <c r="V1746" i="5"/>
  <c r="AB1746" i="5"/>
  <c r="V1734" i="5"/>
  <c r="G1734" i="5" s="1"/>
  <c r="AB1734" i="5"/>
  <c r="V1722" i="5"/>
  <c r="AB1722" i="5"/>
  <c r="V1710" i="5"/>
  <c r="G1710" i="5" s="1"/>
  <c r="AB1710" i="5"/>
  <c r="V1698" i="5"/>
  <c r="G1698" i="5" s="1"/>
  <c r="AB1698" i="5"/>
  <c r="V1686" i="5"/>
  <c r="G1686" i="5" s="1"/>
  <c r="AB1686" i="5"/>
  <c r="V1674" i="5"/>
  <c r="G1674" i="5" s="1"/>
  <c r="AB1674" i="5"/>
  <c r="V1662" i="5"/>
  <c r="G1662" i="5" s="1"/>
  <c r="AB1662" i="5"/>
  <c r="V1650" i="5"/>
  <c r="G1650" i="5" s="1"/>
  <c r="AB1650" i="5"/>
  <c r="V1638" i="5"/>
  <c r="AB1638" i="5"/>
  <c r="G1638" i="5"/>
  <c r="V1626" i="5"/>
  <c r="AB1626" i="5"/>
  <c r="V1614" i="5"/>
  <c r="G1614" i="5" s="1"/>
  <c r="AB1614" i="5"/>
  <c r="V1602" i="5"/>
  <c r="R1602" i="5" s="1"/>
  <c r="AB1602" i="5"/>
  <c r="V1590" i="5"/>
  <c r="G1590" i="5" s="1"/>
  <c r="AB1590" i="5"/>
  <c r="V1578" i="5"/>
  <c r="AB1578" i="5"/>
  <c r="V1566" i="5"/>
  <c r="J1566" i="5" s="1"/>
  <c r="AB1566" i="5"/>
  <c r="V1554" i="5"/>
  <c r="AB1554" i="5"/>
  <c r="G1554" i="5"/>
  <c r="V1542" i="5"/>
  <c r="AB1542" i="5"/>
  <c r="V1530" i="5"/>
  <c r="AB1530" i="5"/>
  <c r="AB1518" i="5"/>
  <c r="G1518" i="5"/>
  <c r="G1506" i="5"/>
  <c r="AB1506" i="5"/>
  <c r="V1494" i="5"/>
  <c r="G1494" i="5" s="1"/>
  <c r="AB1494" i="5"/>
  <c r="V1482" i="5"/>
  <c r="G1482" i="5" s="1"/>
  <c r="AB1482" i="5"/>
  <c r="V1470" i="5"/>
  <c r="G1470" i="5" s="1"/>
  <c r="AB1470" i="5"/>
  <c r="V1458" i="5"/>
  <c r="G1458" i="5" s="1"/>
  <c r="AB1458" i="5"/>
  <c r="V1446" i="5"/>
  <c r="G1446" i="5" s="1"/>
  <c r="AB1446" i="5"/>
  <c r="V1434" i="5"/>
  <c r="G1434" i="5" s="1"/>
  <c r="AB1434" i="5"/>
  <c r="V1422" i="5"/>
  <c r="G1422" i="5" s="1"/>
  <c r="AB1422" i="5"/>
  <c r="V1410" i="5"/>
  <c r="G1410" i="5" s="1"/>
  <c r="AB1410" i="5"/>
  <c r="V1398" i="5"/>
  <c r="G1398" i="5" s="1"/>
  <c r="AB1398" i="5"/>
  <c r="V1386" i="5"/>
  <c r="AB1386" i="5"/>
  <c r="V1374" i="5"/>
  <c r="G1374" i="5" s="1"/>
  <c r="AB1374" i="5"/>
  <c r="V1362" i="5"/>
  <c r="AB1362" i="5"/>
  <c r="V1350" i="5"/>
  <c r="G1350" i="5" s="1"/>
  <c r="AB1350" i="5"/>
  <c r="V1338" i="5"/>
  <c r="G1338" i="5" s="1"/>
  <c r="AB1338" i="5"/>
  <c r="V1326" i="5"/>
  <c r="G1326" i="5" s="1"/>
  <c r="AB1326" i="5"/>
  <c r="V1314" i="5"/>
  <c r="AB1314" i="5"/>
  <c r="V1302" i="5"/>
  <c r="G1302" i="5" s="1"/>
  <c r="AB1302" i="5"/>
  <c r="V1290" i="5"/>
  <c r="G1290" i="5"/>
  <c r="AB1290" i="5"/>
  <c r="V1278" i="5"/>
  <c r="G1278" i="5" s="1"/>
  <c r="AB1278" i="5"/>
  <c r="V1266" i="5"/>
  <c r="AB1266" i="5"/>
  <c r="V1254" i="5"/>
  <c r="AB1254" i="5"/>
  <c r="G1254" i="5"/>
  <c r="V1242" i="5"/>
  <c r="G1242" i="5" s="1"/>
  <c r="AB1242" i="5"/>
  <c r="V1230" i="5"/>
  <c r="G1230" i="5" s="1"/>
  <c r="AB1230" i="5"/>
  <c r="V1218" i="5"/>
  <c r="AB1218" i="5"/>
  <c r="V1206" i="5"/>
  <c r="G1206" i="5" s="1"/>
  <c r="AB1206" i="5"/>
  <c r="V1194" i="5"/>
  <c r="AB1194" i="5"/>
  <c r="G1194" i="5"/>
  <c r="V1182" i="5"/>
  <c r="G1182" i="5" s="1"/>
  <c r="AB1182" i="5"/>
  <c r="V1170" i="5"/>
  <c r="AB1170" i="5"/>
  <c r="V1158" i="5"/>
  <c r="G1158" i="5" s="1"/>
  <c r="AB1158" i="5"/>
  <c r="V1146" i="5"/>
  <c r="G1146" i="5" s="1"/>
  <c r="AB1146" i="5"/>
  <c r="V1134" i="5"/>
  <c r="G1134" i="5" s="1"/>
  <c r="AB1134" i="5"/>
  <c r="V1122" i="5"/>
  <c r="G1122" i="5" s="1"/>
  <c r="AB1122" i="5"/>
  <c r="V1110" i="5"/>
  <c r="G1110" i="5" s="1"/>
  <c r="AB1110" i="5"/>
  <c r="V1098" i="5"/>
  <c r="AB1098" i="5"/>
  <c r="G1098" i="5"/>
  <c r="V1086" i="5"/>
  <c r="G1086" i="5" s="1"/>
  <c r="AB1086" i="5"/>
  <c r="V1074" i="5"/>
  <c r="G1074" i="5" s="1"/>
  <c r="AB1074" i="5"/>
  <c r="V1062" i="5"/>
  <c r="AB1062" i="5"/>
  <c r="G1062" i="5"/>
  <c r="V1050" i="5"/>
  <c r="G1050" i="5" s="1"/>
  <c r="AB1050" i="5"/>
  <c r="V1038" i="5"/>
  <c r="G1038" i="5" s="1"/>
  <c r="AB1038" i="5"/>
  <c r="V1026" i="5"/>
  <c r="G1026" i="5" s="1"/>
  <c r="AB1026" i="5"/>
  <c r="V1014" i="5"/>
  <c r="G1014" i="5" s="1"/>
  <c r="AB1014" i="5"/>
  <c r="V1002" i="5"/>
  <c r="AB1002" i="5"/>
  <c r="V990" i="5"/>
  <c r="G990" i="5" s="1"/>
  <c r="AB990" i="5"/>
  <c r="V978" i="5"/>
  <c r="G978" i="5" s="1"/>
  <c r="AB978" i="5"/>
  <c r="V966" i="5"/>
  <c r="G966" i="5" s="1"/>
  <c r="AB966" i="5"/>
  <c r="V954" i="5"/>
  <c r="G954" i="5" s="1"/>
  <c r="AB954" i="5"/>
  <c r="V942" i="5"/>
  <c r="G942" i="5" s="1"/>
  <c r="AB942" i="5"/>
  <c r="V930" i="5"/>
  <c r="G930" i="5" s="1"/>
  <c r="AB930" i="5"/>
  <c r="V918" i="5"/>
  <c r="G918" i="5" s="1"/>
  <c r="AB918" i="5"/>
  <c r="V906" i="5"/>
  <c r="G906" i="5" s="1"/>
  <c r="AB906" i="5"/>
  <c r="V894" i="5"/>
  <c r="G894" i="5" s="1"/>
  <c r="AB894" i="5"/>
  <c r="V882" i="5"/>
  <c r="G882" i="5" s="1"/>
  <c r="AB882" i="5"/>
  <c r="V870" i="5"/>
  <c r="G870" i="5" s="1"/>
  <c r="AB870" i="5"/>
  <c r="V858" i="5"/>
  <c r="G858" i="5" s="1"/>
  <c r="AB858" i="5"/>
  <c r="V846" i="5"/>
  <c r="G846" i="5" s="1"/>
  <c r="AB846" i="5"/>
  <c r="V834" i="5"/>
  <c r="G834" i="5" s="1"/>
  <c r="AB834" i="5"/>
  <c r="AB822" i="5"/>
  <c r="V822" i="5"/>
  <c r="G822" i="5" s="1"/>
  <c r="V810" i="5"/>
  <c r="G810" i="5" s="1"/>
  <c r="AB810" i="5"/>
  <c r="V798" i="5"/>
  <c r="G798" i="5" s="1"/>
  <c r="AB798" i="5"/>
  <c r="V786" i="5"/>
  <c r="AB786" i="5"/>
  <c r="G786" i="5"/>
  <c r="V774" i="5"/>
  <c r="G774" i="5" s="1"/>
  <c r="AB774" i="5"/>
  <c r="V762" i="5"/>
  <c r="G762" i="5" s="1"/>
  <c r="AB762" i="5"/>
  <c r="AB750" i="5"/>
  <c r="V750" i="5"/>
  <c r="G750" i="5" s="1"/>
  <c r="AB738" i="5"/>
  <c r="V738" i="5"/>
  <c r="G738" i="5" s="1"/>
  <c r="AB726" i="5"/>
  <c r="V726" i="5"/>
  <c r="G726" i="5" s="1"/>
  <c r="AB714" i="5"/>
  <c r="V714" i="5"/>
  <c r="G714" i="5" s="1"/>
  <c r="V702" i="5"/>
  <c r="G702" i="5" s="1"/>
  <c r="AB702" i="5"/>
  <c r="V690" i="5"/>
  <c r="G690" i="5" s="1"/>
  <c r="AB690" i="5"/>
  <c r="V678" i="5"/>
  <c r="G678" i="5" s="1"/>
  <c r="AB678" i="5"/>
  <c r="V666" i="5"/>
  <c r="G666" i="5" s="1"/>
  <c r="AB666" i="5"/>
  <c r="V654" i="5"/>
  <c r="AB654" i="5"/>
  <c r="G654" i="5"/>
  <c r="AB642" i="5"/>
  <c r="V642" i="5"/>
  <c r="G642" i="5" s="1"/>
  <c r="V630" i="5"/>
  <c r="G630" i="5" s="1"/>
  <c r="AB630" i="5"/>
  <c r="V618" i="5"/>
  <c r="G618" i="5" s="1"/>
  <c r="AB618" i="5"/>
  <c r="V606" i="5"/>
  <c r="G606" i="5" s="1"/>
  <c r="AB606" i="5"/>
  <c r="AB594" i="5"/>
  <c r="V594" i="5"/>
  <c r="G594" i="5" s="1"/>
  <c r="AB582" i="5"/>
  <c r="V582" i="5"/>
  <c r="G582" i="5"/>
  <c r="V570" i="5"/>
  <c r="G570" i="5" s="1"/>
  <c r="AB570" i="5"/>
  <c r="V558" i="5"/>
  <c r="G558" i="5" s="1"/>
  <c r="AB558" i="5"/>
  <c r="V546" i="5"/>
  <c r="G546" i="5" s="1"/>
  <c r="AB546" i="5"/>
  <c r="V534" i="5"/>
  <c r="AB534" i="5"/>
  <c r="G534" i="5"/>
  <c r="V522" i="5"/>
  <c r="G522" i="5" s="1"/>
  <c r="AB522" i="5"/>
  <c r="AB510" i="5"/>
  <c r="V510" i="5"/>
  <c r="V498" i="5"/>
  <c r="G498" i="5" s="1"/>
  <c r="AB498" i="5"/>
  <c r="V486" i="5"/>
  <c r="AB486" i="5"/>
  <c r="V474" i="5"/>
  <c r="G474" i="5" s="1"/>
  <c r="AB474" i="5"/>
  <c r="V462" i="5"/>
  <c r="G462" i="5" s="1"/>
  <c r="AB462" i="5"/>
  <c r="V450" i="5"/>
  <c r="G450" i="5" s="1"/>
  <c r="AB450" i="5"/>
  <c r="V438" i="5"/>
  <c r="AB438" i="5"/>
  <c r="V426" i="5"/>
  <c r="G426" i="5" s="1"/>
  <c r="AB426" i="5"/>
  <c r="V414" i="5"/>
  <c r="AB414" i="5"/>
  <c r="G414" i="5"/>
  <c r="AB402" i="5"/>
  <c r="V402" i="5"/>
  <c r="G402" i="5"/>
  <c r="V390" i="5"/>
  <c r="AB390" i="5"/>
  <c r="V378" i="5"/>
  <c r="G378" i="5" s="1"/>
  <c r="AB378" i="5"/>
  <c r="V366" i="5"/>
  <c r="G366" i="5" s="1"/>
  <c r="AB366" i="5"/>
  <c r="V354" i="5"/>
  <c r="G354" i="5" s="1"/>
  <c r="AB354" i="5"/>
  <c r="V342" i="5"/>
  <c r="AB342" i="5"/>
  <c r="V330" i="5"/>
  <c r="G330" i="5" s="1"/>
  <c r="AB330" i="5"/>
  <c r="AB318" i="5"/>
  <c r="V318" i="5"/>
  <c r="G318" i="5" s="1"/>
  <c r="V306" i="5"/>
  <c r="G306" i="5" s="1"/>
  <c r="AB306" i="5"/>
  <c r="V294" i="5"/>
  <c r="AB294" i="5"/>
  <c r="AB282" i="5"/>
  <c r="V282" i="5"/>
  <c r="G282" i="5"/>
  <c r="V270" i="5"/>
  <c r="G270" i="5" s="1"/>
  <c r="AB270" i="5"/>
  <c r="AB258" i="5"/>
  <c r="V258" i="5"/>
  <c r="G258" i="5" s="1"/>
  <c r="V246" i="5"/>
  <c r="AB246" i="5"/>
  <c r="V234" i="5"/>
  <c r="G234" i="5" s="1"/>
  <c r="AB234" i="5"/>
  <c r="V222" i="5"/>
  <c r="AB222" i="5"/>
  <c r="V210" i="5"/>
  <c r="G210" i="5" s="1"/>
  <c r="AB210" i="5"/>
  <c r="AB198" i="5"/>
  <c r="V198" i="5"/>
  <c r="AB186" i="5"/>
  <c r="V186" i="5"/>
  <c r="V174" i="5"/>
  <c r="G174" i="5" s="1"/>
  <c r="AB174" i="5"/>
  <c r="V162" i="5"/>
  <c r="AB162" i="5"/>
  <c r="G162" i="5"/>
  <c r="AB150" i="5"/>
  <c r="V150" i="5"/>
  <c r="G150" i="5"/>
  <c r="V138" i="5"/>
  <c r="G138" i="5" s="1"/>
  <c r="AB138" i="5"/>
  <c r="AB126" i="5"/>
  <c r="V126" i="5"/>
  <c r="G126" i="5" s="1"/>
  <c r="V114" i="5"/>
  <c r="G114" i="5" s="1"/>
  <c r="AB114" i="5"/>
  <c r="V102" i="5"/>
  <c r="G102" i="5" s="1"/>
  <c r="AB102" i="5"/>
  <c r="V90" i="5"/>
  <c r="G90" i="5" s="1"/>
  <c r="AB90" i="5"/>
  <c r="V78" i="5"/>
  <c r="G78" i="5" s="1"/>
  <c r="AB78" i="5"/>
  <c r="V66" i="5"/>
  <c r="G66" i="5" s="1"/>
  <c r="AB66" i="5"/>
  <c r="V54" i="5"/>
  <c r="G54" i="5" s="1"/>
  <c r="AB54" i="5"/>
  <c r="V42" i="5"/>
  <c r="AB42" i="5"/>
  <c r="V30" i="5"/>
  <c r="G30" i="5" s="1"/>
  <c r="AB30" i="5"/>
  <c r="V18" i="5"/>
  <c r="AB18" i="5"/>
  <c r="E1059" i="5"/>
  <c r="X1059" i="5" s="1"/>
  <c r="R1059" i="5"/>
  <c r="G1059" i="5"/>
  <c r="J1059" i="5"/>
  <c r="E2270" i="5"/>
  <c r="X2270" i="5" s="1"/>
  <c r="F2270" i="5"/>
  <c r="G2270" i="5"/>
  <c r="H2270" i="5"/>
  <c r="J2270" i="5"/>
  <c r="R2270" i="5"/>
  <c r="E1724" i="5"/>
  <c r="X1724" i="5" s="1"/>
  <c r="J1724" i="5"/>
  <c r="F1724" i="5"/>
  <c r="H1724" i="5"/>
  <c r="G1724" i="5"/>
  <c r="E1709" i="5"/>
  <c r="X1709" i="5" s="1"/>
  <c r="G1709" i="5"/>
  <c r="H1709" i="5"/>
  <c r="I1709" i="5"/>
  <c r="J1709" i="5"/>
  <c r="R1709" i="5"/>
  <c r="E1343" i="5"/>
  <c r="X1343" i="5" s="1"/>
  <c r="F1343" i="5"/>
  <c r="J1343" i="5"/>
  <c r="H1343" i="5"/>
  <c r="R1343" i="5"/>
  <c r="E431" i="5"/>
  <c r="X431" i="5" s="1"/>
  <c r="G431" i="5"/>
  <c r="R431" i="5"/>
  <c r="F431" i="5"/>
  <c r="J431" i="5"/>
  <c r="E2112" i="5"/>
  <c r="X2112" i="5" s="1"/>
  <c r="J2112" i="5"/>
  <c r="I2112" i="5"/>
  <c r="R2112" i="5"/>
  <c r="E2052" i="5"/>
  <c r="X2052" i="5" s="1"/>
  <c r="G2052" i="5"/>
  <c r="F2052" i="5"/>
  <c r="I2052" i="5"/>
  <c r="R2052" i="5"/>
  <c r="J2052" i="5"/>
  <c r="H2052" i="5"/>
  <c r="E1968" i="5"/>
  <c r="X1968" i="5" s="1"/>
  <c r="R1968" i="5"/>
  <c r="F1968" i="5"/>
  <c r="E1944" i="5"/>
  <c r="X1944" i="5" s="1"/>
  <c r="F1944" i="5"/>
  <c r="R1944" i="5"/>
  <c r="I1944" i="5"/>
  <c r="E2012" i="5"/>
  <c r="X2012" i="5" s="1"/>
  <c r="G2012" i="5"/>
  <c r="E1479" i="5"/>
  <c r="X1479" i="5" s="1"/>
  <c r="H1479" i="5"/>
  <c r="G1479" i="5"/>
  <c r="R1479" i="5"/>
  <c r="F1479" i="5"/>
  <c r="E959" i="5"/>
  <c r="X959" i="5" s="1"/>
  <c r="R959" i="5"/>
  <c r="F959" i="5"/>
  <c r="I959" i="5"/>
  <c r="J959" i="5"/>
  <c r="H959" i="5"/>
  <c r="E535" i="5"/>
  <c r="X535" i="5" s="1"/>
  <c r="G535" i="5"/>
  <c r="H535" i="5"/>
  <c r="I535" i="5"/>
  <c r="F535" i="5"/>
  <c r="J535" i="5"/>
  <c r="E2463" i="5"/>
  <c r="X2463" i="5" s="1"/>
  <c r="J2463" i="5"/>
  <c r="H2463" i="5"/>
  <c r="G2463" i="5"/>
  <c r="R2463" i="5"/>
  <c r="E2344" i="5"/>
  <c r="X2344" i="5" s="1"/>
  <c r="H2344" i="5"/>
  <c r="R2344" i="5"/>
  <c r="F2344" i="5"/>
  <c r="I2344" i="5"/>
  <c r="E2277" i="5"/>
  <c r="X2277" i="5" s="1"/>
  <c r="G2277" i="5"/>
  <c r="E2203" i="5"/>
  <c r="X2203" i="5" s="1"/>
  <c r="G2203" i="5"/>
  <c r="E2038" i="5"/>
  <c r="X2038" i="5" s="1"/>
  <c r="J2038" i="5"/>
  <c r="I2038" i="5"/>
  <c r="H2038" i="5"/>
  <c r="G2038" i="5"/>
  <c r="F2038" i="5"/>
  <c r="R2038" i="5"/>
  <c r="E1372" i="5"/>
  <c r="X1372" i="5" s="1"/>
  <c r="I1372" i="5"/>
  <c r="E1363" i="5"/>
  <c r="X1363" i="5" s="1"/>
  <c r="G1363" i="5"/>
  <c r="I1363" i="5"/>
  <c r="R1363" i="5"/>
  <c r="J1363" i="5"/>
  <c r="E2411" i="5"/>
  <c r="X2411" i="5" s="1"/>
  <c r="I2411" i="5"/>
  <c r="R2411" i="5"/>
  <c r="E2212" i="5"/>
  <c r="X2212" i="5" s="1"/>
  <c r="H2212" i="5"/>
  <c r="J2212" i="5"/>
  <c r="E2089" i="5"/>
  <c r="X2089" i="5" s="1"/>
  <c r="H2089" i="5"/>
  <c r="E2079" i="5"/>
  <c r="X2079" i="5" s="1"/>
  <c r="H2079" i="5"/>
  <c r="E1487" i="5"/>
  <c r="X1487" i="5" s="1"/>
  <c r="J1487" i="5"/>
  <c r="E1219" i="5"/>
  <c r="X1219" i="5" s="1"/>
  <c r="I1219" i="5"/>
  <c r="J1219" i="5"/>
  <c r="E1199" i="5"/>
  <c r="X1199" i="5" s="1"/>
  <c r="J1199" i="5"/>
  <c r="G1199" i="5"/>
  <c r="F1199" i="5"/>
  <c r="E692" i="5"/>
  <c r="X692" i="5" s="1"/>
  <c r="H692" i="5"/>
  <c r="G692" i="5"/>
  <c r="J692" i="5"/>
  <c r="I692" i="5"/>
  <c r="R692" i="5"/>
  <c r="E2351" i="5"/>
  <c r="X2351" i="5" s="1"/>
  <c r="R2351" i="5"/>
  <c r="G2351" i="5"/>
  <c r="J2351" i="5"/>
  <c r="F2351" i="5"/>
  <c r="H2351" i="5"/>
  <c r="E1761" i="5"/>
  <c r="X1761" i="5" s="1"/>
  <c r="R1761" i="5"/>
  <c r="F1761" i="5"/>
  <c r="I1761" i="5"/>
  <c r="E1504" i="5"/>
  <c r="X1504" i="5" s="1"/>
  <c r="F1504" i="5"/>
  <c r="E1015" i="5"/>
  <c r="X1015" i="5" s="1"/>
  <c r="G1015" i="5"/>
  <c r="J1015" i="5"/>
  <c r="F1015" i="5"/>
  <c r="R1015" i="5"/>
  <c r="H1015" i="5"/>
  <c r="I1015" i="5"/>
  <c r="E700" i="5"/>
  <c r="X700" i="5" s="1"/>
  <c r="I700" i="5"/>
  <c r="E2359" i="5"/>
  <c r="X2359" i="5" s="1"/>
  <c r="R2359" i="5"/>
  <c r="G2359" i="5"/>
  <c r="J2359" i="5"/>
  <c r="I2359" i="5"/>
  <c r="H2359" i="5"/>
  <c r="F2359" i="5"/>
  <c r="E2284" i="5"/>
  <c r="X2284" i="5" s="1"/>
  <c r="R2284" i="5"/>
  <c r="H2284" i="5"/>
  <c r="I2284" i="5"/>
  <c r="F2284" i="5"/>
  <c r="G2284" i="5"/>
  <c r="E2230" i="5"/>
  <c r="X2230" i="5" s="1"/>
  <c r="H2230" i="5"/>
  <c r="G2230" i="5"/>
  <c r="F2230" i="5"/>
  <c r="I2230" i="5"/>
  <c r="J2230" i="5"/>
  <c r="E2108" i="5"/>
  <c r="X2108" i="5" s="1"/>
  <c r="G2108" i="5"/>
  <c r="R2108" i="5"/>
  <c r="I2108" i="5"/>
  <c r="H2108" i="5"/>
  <c r="J2108" i="5"/>
  <c r="E1771" i="5"/>
  <c r="X1771" i="5" s="1"/>
  <c r="F1771" i="5"/>
  <c r="R1771" i="5"/>
  <c r="J1771" i="5"/>
  <c r="E1407" i="5"/>
  <c r="X1407" i="5" s="1"/>
  <c r="H1407" i="5"/>
  <c r="J1407" i="5"/>
  <c r="R1407" i="5"/>
  <c r="F1407" i="5"/>
  <c r="G1407" i="5"/>
  <c r="I1407" i="5"/>
  <c r="E1054" i="5"/>
  <c r="X1054" i="5" s="1"/>
  <c r="F1054" i="5"/>
  <c r="J1054" i="5"/>
  <c r="R1054" i="5"/>
  <c r="G1054" i="5"/>
  <c r="H1054" i="5"/>
  <c r="I1054" i="5"/>
  <c r="E711" i="5"/>
  <c r="X711" i="5" s="1"/>
  <c r="F711" i="5"/>
  <c r="G711" i="5"/>
  <c r="E2426" i="5"/>
  <c r="X2426" i="5" s="1"/>
  <c r="I2426" i="5"/>
  <c r="J2426" i="5"/>
  <c r="H2426" i="5"/>
  <c r="F2426" i="5"/>
  <c r="G2426" i="5"/>
  <c r="E2367" i="5"/>
  <c r="X2367" i="5" s="1"/>
  <c r="R2367" i="5"/>
  <c r="H2367" i="5"/>
  <c r="J2367" i="5"/>
  <c r="F2367" i="5"/>
  <c r="G2367" i="5"/>
  <c r="E2486" i="5"/>
  <c r="X2486" i="5" s="1"/>
  <c r="R2486" i="5"/>
  <c r="H2486" i="5"/>
  <c r="G2486" i="5"/>
  <c r="I2486" i="5"/>
  <c r="J2486" i="5"/>
  <c r="E2330" i="5"/>
  <c r="X2330" i="5" s="1"/>
  <c r="H2330" i="5"/>
  <c r="G2330" i="5"/>
  <c r="J2330" i="5"/>
  <c r="I2330" i="5"/>
  <c r="F2330" i="5"/>
  <c r="R2330" i="5"/>
  <c r="F2118" i="5"/>
  <c r="G2118" i="5"/>
  <c r="J2118" i="5"/>
  <c r="I2118" i="5"/>
  <c r="E1918" i="5"/>
  <c r="X1918" i="5" s="1"/>
  <c r="H1918" i="5"/>
  <c r="R1918" i="5"/>
  <c r="J1918" i="5"/>
  <c r="F1918" i="5"/>
  <c r="E1788" i="5"/>
  <c r="X1788" i="5" s="1"/>
  <c r="G1788" i="5"/>
  <c r="R1788" i="5"/>
  <c r="H1788" i="5"/>
  <c r="I1788" i="5"/>
  <c r="E1780" i="5"/>
  <c r="X1780" i="5" s="1"/>
  <c r="G1780" i="5"/>
  <c r="R1780" i="5"/>
  <c r="E1627" i="5"/>
  <c r="X1627" i="5" s="1"/>
  <c r="F1627" i="5"/>
  <c r="G1627" i="5"/>
  <c r="H1627" i="5"/>
  <c r="E1427" i="5"/>
  <c r="X1427" i="5" s="1"/>
  <c r="R1427" i="5"/>
  <c r="I1427" i="5"/>
  <c r="G1427" i="5"/>
  <c r="E1287" i="5"/>
  <c r="X1287" i="5" s="1"/>
  <c r="I1287" i="5"/>
  <c r="R1287" i="5"/>
  <c r="H1287" i="5"/>
  <c r="F1287" i="5"/>
  <c r="J1287" i="5"/>
  <c r="E2128" i="5"/>
  <c r="X2128" i="5" s="1"/>
  <c r="H2128" i="5"/>
  <c r="R2128" i="5"/>
  <c r="G2128" i="5"/>
  <c r="I2128" i="5"/>
  <c r="E1947" i="5"/>
  <c r="X1947" i="5" s="1"/>
  <c r="J1947" i="5"/>
  <c r="E1796" i="5"/>
  <c r="X1796" i="5" s="1"/>
  <c r="H1796" i="5"/>
  <c r="I1796" i="5"/>
  <c r="F1796" i="5"/>
  <c r="E1296" i="5"/>
  <c r="X1296" i="5" s="1"/>
  <c r="R1296" i="5"/>
  <c r="I1296" i="5"/>
  <c r="H1296" i="5"/>
  <c r="J1296" i="5"/>
  <c r="G1296" i="5"/>
  <c r="F1296" i="5"/>
  <c r="E792" i="5"/>
  <c r="X792" i="5" s="1"/>
  <c r="F792" i="5"/>
  <c r="J792" i="5"/>
  <c r="E2493" i="5"/>
  <c r="X2493" i="5" s="1"/>
  <c r="H2493" i="5"/>
  <c r="F2493" i="5"/>
  <c r="J2493" i="5"/>
  <c r="I2493" i="5"/>
  <c r="G2493" i="5"/>
  <c r="R2493" i="5"/>
  <c r="E2441" i="5"/>
  <c r="X2441" i="5" s="1"/>
  <c r="R2441" i="5"/>
  <c r="G2441" i="5"/>
  <c r="I2441" i="5"/>
  <c r="E2374" i="5"/>
  <c r="X2374" i="5" s="1"/>
  <c r="H2374" i="5"/>
  <c r="R2374" i="5"/>
  <c r="F2374" i="5"/>
  <c r="G2374" i="5"/>
  <c r="I2374" i="5"/>
  <c r="J2374" i="5"/>
  <c r="E2292" i="5"/>
  <c r="X2292" i="5" s="1"/>
  <c r="G2292" i="5"/>
  <c r="H2292" i="5"/>
  <c r="J2292" i="5"/>
  <c r="I2292" i="5"/>
  <c r="R2292" i="5"/>
  <c r="E2146" i="5"/>
  <c r="X2146" i="5" s="1"/>
  <c r="I2146" i="5"/>
  <c r="G2146" i="5"/>
  <c r="E1975" i="5"/>
  <c r="X1975" i="5" s="1"/>
  <c r="F1975" i="5"/>
  <c r="H1975" i="5"/>
  <c r="J1975" i="5"/>
  <c r="I1975" i="5"/>
  <c r="R1975" i="5"/>
  <c r="E1804" i="5"/>
  <c r="X1804" i="5" s="1"/>
  <c r="G1804" i="5"/>
  <c r="F1804" i="5"/>
  <c r="R1804" i="5"/>
  <c r="E1666" i="5"/>
  <c r="X1666" i="5" s="1"/>
  <c r="H1666" i="5"/>
  <c r="F1666" i="5"/>
  <c r="I1666" i="5"/>
  <c r="R1666" i="5"/>
  <c r="E1655" i="5"/>
  <c r="X1655" i="5" s="1"/>
  <c r="R1655" i="5"/>
  <c r="I1655" i="5"/>
  <c r="E1557" i="5"/>
  <c r="X1557" i="5" s="1"/>
  <c r="H1557" i="5"/>
  <c r="J1557" i="5"/>
  <c r="F1557" i="5"/>
  <c r="R1557" i="5"/>
  <c r="I1557" i="5"/>
  <c r="G1557" i="5"/>
  <c r="E2381" i="5"/>
  <c r="X2381" i="5" s="1"/>
  <c r="J2381" i="5"/>
  <c r="E2337" i="5"/>
  <c r="X2337" i="5" s="1"/>
  <c r="R2337" i="5"/>
  <c r="E2262" i="5"/>
  <c r="X2262" i="5" s="1"/>
  <c r="G2262" i="5"/>
  <c r="H2262" i="5"/>
  <c r="R2262" i="5"/>
  <c r="I2262" i="5"/>
  <c r="J2262" i="5"/>
  <c r="E1983" i="5"/>
  <c r="X1983" i="5" s="1"/>
  <c r="F1983" i="5"/>
  <c r="G1983" i="5"/>
  <c r="H1983" i="5"/>
  <c r="J1983" i="5"/>
  <c r="E1821" i="5"/>
  <c r="X1821" i="5" s="1"/>
  <c r="I1821" i="5"/>
  <c r="E1334" i="5"/>
  <c r="X1334" i="5" s="1"/>
  <c r="J1334" i="5"/>
  <c r="H1334" i="5"/>
  <c r="G1334" i="5"/>
  <c r="R1334" i="5"/>
  <c r="T2479" i="5"/>
  <c r="S2479" i="5"/>
  <c r="T2467" i="5"/>
  <c r="S2467" i="5"/>
  <c r="T2455" i="5"/>
  <c r="S2455" i="5"/>
  <c r="T2443" i="5"/>
  <c r="S2443" i="5"/>
  <c r="T2431" i="5"/>
  <c r="S2431" i="5"/>
  <c r="T2395" i="5"/>
  <c r="S2395" i="5"/>
  <c r="T2383" i="5"/>
  <c r="S2383" i="5"/>
  <c r="T2371" i="5"/>
  <c r="S2371" i="5"/>
  <c r="T2359" i="5"/>
  <c r="S2359" i="5"/>
  <c r="T2335" i="5"/>
  <c r="S2335" i="5"/>
  <c r="T2323" i="5"/>
  <c r="S2323" i="5"/>
  <c r="T2311" i="5"/>
  <c r="S2311" i="5"/>
  <c r="T2251" i="5"/>
  <c r="S2251" i="5"/>
  <c r="T2239" i="5"/>
  <c r="S2239" i="5"/>
  <c r="T2191" i="5"/>
  <c r="S2191" i="5"/>
  <c r="T2167" i="5"/>
  <c r="S2167" i="5"/>
  <c r="T2143" i="5"/>
  <c r="S2143" i="5"/>
  <c r="T2131" i="5"/>
  <c r="S2131" i="5"/>
  <c r="T2107" i="5"/>
  <c r="S2107" i="5"/>
  <c r="T2095" i="5"/>
  <c r="S2095" i="5"/>
  <c r="T2071" i="5"/>
  <c r="S2071" i="5"/>
  <c r="T2059" i="5"/>
  <c r="S2059" i="5"/>
  <c r="T2011" i="5"/>
  <c r="S2011" i="5"/>
  <c r="T1999" i="5"/>
  <c r="S1999" i="5"/>
  <c r="T1879" i="5"/>
  <c r="S1879" i="5"/>
  <c r="T1855" i="5"/>
  <c r="S1855" i="5"/>
  <c r="T1843" i="5"/>
  <c r="S1843" i="5"/>
  <c r="T1831" i="5"/>
  <c r="S1831" i="5"/>
  <c r="T1807" i="5"/>
  <c r="S1807" i="5"/>
  <c r="T1783" i="5"/>
  <c r="S1783" i="5"/>
  <c r="T1735" i="5"/>
  <c r="S1735" i="5"/>
  <c r="T1723" i="5"/>
  <c r="S1723" i="5"/>
  <c r="T1711" i="5"/>
  <c r="S1711" i="5"/>
  <c r="T1675" i="5"/>
  <c r="S1675" i="5"/>
  <c r="T1651" i="5"/>
  <c r="S1651" i="5"/>
  <c r="T1603" i="5"/>
  <c r="S1603" i="5"/>
  <c r="T1579" i="5"/>
  <c r="S1579" i="5"/>
  <c r="T1555" i="5"/>
  <c r="S1555" i="5"/>
  <c r="T1483" i="5"/>
  <c r="S1483" i="5"/>
  <c r="T1471" i="5"/>
  <c r="S1471" i="5"/>
  <c r="T1459" i="5"/>
  <c r="S1459" i="5"/>
  <c r="T1423" i="5"/>
  <c r="S1423" i="5"/>
  <c r="T1411" i="5"/>
  <c r="S1411" i="5"/>
  <c r="T1399" i="5"/>
  <c r="S1399" i="5"/>
  <c r="T1375" i="5"/>
  <c r="S1375" i="5"/>
  <c r="T1351" i="5"/>
  <c r="S1351" i="5"/>
  <c r="T1327" i="5"/>
  <c r="S1327" i="5"/>
  <c r="T1315" i="5"/>
  <c r="S1315" i="5"/>
  <c r="T1303" i="5"/>
  <c r="S1303" i="5"/>
  <c r="T1267" i="5"/>
  <c r="S1267" i="5"/>
  <c r="T1255" i="5"/>
  <c r="S1255" i="5"/>
  <c r="T1231" i="5"/>
  <c r="S1231" i="5"/>
  <c r="T1207" i="5"/>
  <c r="S1207" i="5"/>
  <c r="T1159" i="5"/>
  <c r="S1159" i="5"/>
  <c r="T1135" i="5"/>
  <c r="S1135" i="5"/>
  <c r="T1123" i="5"/>
  <c r="S1123" i="5"/>
  <c r="T1099" i="5"/>
  <c r="S1099" i="5"/>
  <c r="T1087" i="5"/>
  <c r="S1087" i="5"/>
  <c r="T1075" i="5"/>
  <c r="S1075" i="5"/>
  <c r="T1039" i="5"/>
  <c r="S1039" i="5"/>
  <c r="T1015" i="5"/>
  <c r="S1015" i="5"/>
  <c r="T1003" i="5"/>
  <c r="S1003" i="5"/>
  <c r="T979" i="5"/>
  <c r="S979" i="5"/>
  <c r="T967" i="5"/>
  <c r="S967" i="5"/>
  <c r="T955" i="5"/>
  <c r="S955" i="5"/>
  <c r="T943" i="5"/>
  <c r="S943" i="5"/>
  <c r="T931" i="5"/>
  <c r="S931" i="5"/>
  <c r="T919" i="5"/>
  <c r="S919" i="5"/>
  <c r="T895" i="5"/>
  <c r="S895" i="5"/>
  <c r="T871" i="5"/>
  <c r="S871" i="5"/>
  <c r="T859" i="5"/>
  <c r="S859" i="5"/>
  <c r="T847" i="5"/>
  <c r="S847" i="5"/>
  <c r="T835" i="5"/>
  <c r="S835" i="5"/>
  <c r="T823" i="5"/>
  <c r="S823" i="5"/>
  <c r="T811" i="5"/>
  <c r="S811" i="5"/>
  <c r="T799" i="5"/>
  <c r="S799" i="5"/>
  <c r="T787" i="5"/>
  <c r="S787" i="5"/>
  <c r="T775" i="5"/>
  <c r="S775" i="5"/>
  <c r="T727" i="5"/>
  <c r="S727" i="5"/>
  <c r="T715" i="5"/>
  <c r="S715" i="5"/>
  <c r="T703" i="5"/>
  <c r="S703" i="5"/>
  <c r="T655" i="5"/>
  <c r="S655" i="5"/>
  <c r="T631" i="5"/>
  <c r="S631" i="5"/>
  <c r="T619" i="5"/>
  <c r="S619" i="5"/>
  <c r="T607" i="5"/>
  <c r="S607" i="5"/>
  <c r="T595" i="5"/>
  <c r="S595" i="5"/>
  <c r="T583" i="5"/>
  <c r="S583" i="5"/>
  <c r="T571" i="5"/>
  <c r="S571" i="5"/>
  <c r="T559" i="5"/>
  <c r="S559" i="5"/>
  <c r="T523" i="5"/>
  <c r="S523" i="5"/>
  <c r="T499" i="5"/>
  <c r="S499" i="5"/>
  <c r="T487" i="5"/>
  <c r="S487" i="5"/>
  <c r="T475" i="5"/>
  <c r="S475" i="5"/>
  <c r="T463" i="5"/>
  <c r="S463" i="5"/>
  <c r="T451" i="5"/>
  <c r="S451" i="5"/>
  <c r="T439" i="5"/>
  <c r="S439" i="5"/>
  <c r="T415" i="5"/>
  <c r="S415" i="5"/>
  <c r="T403" i="5"/>
  <c r="S403" i="5"/>
  <c r="E2456" i="5"/>
  <c r="X2456" i="5" s="1"/>
  <c r="F2456" i="5"/>
  <c r="E1574" i="5"/>
  <c r="X1574" i="5" s="1"/>
  <c r="J1574" i="5"/>
  <c r="R1574" i="5"/>
  <c r="H1574" i="5"/>
  <c r="G1574" i="5"/>
  <c r="E1125" i="5"/>
  <c r="X1125" i="5" s="1"/>
  <c r="F1125" i="5"/>
  <c r="H1125" i="5"/>
  <c r="G1125" i="5"/>
  <c r="J1125" i="5"/>
  <c r="R1125" i="5"/>
  <c r="E904" i="5"/>
  <c r="X904" i="5" s="1"/>
  <c r="R904" i="5"/>
  <c r="H904" i="5"/>
  <c r="G904" i="5"/>
  <c r="I904" i="5"/>
  <c r="F904" i="5"/>
  <c r="J904" i="5"/>
  <c r="S21" i="4"/>
  <c r="T21" i="4" s="1"/>
  <c r="U21" i="4" s="1"/>
  <c r="V21" i="4" s="1"/>
  <c r="R20" i="4"/>
  <c r="S20" i="4" s="1"/>
  <c r="T20" i="4" s="1"/>
  <c r="U20" i="4" s="1"/>
  <c r="V20" i="4" s="1"/>
  <c r="W20" i="4" s="1"/>
  <c r="X20" i="4" s="1"/>
  <c r="S2502" i="5"/>
  <c r="C21" i="3"/>
  <c r="C15" i="3"/>
  <c r="C9" i="3"/>
  <c r="A76" i="2"/>
  <c r="C8" i="3"/>
  <c r="M4" i="20"/>
  <c r="Q14" i="4"/>
  <c r="R14" i="4" s="1"/>
  <c r="S2501" i="5"/>
  <c r="B21" i="3"/>
  <c r="B15" i="3"/>
  <c r="B9" i="3"/>
  <c r="A75" i="2"/>
  <c r="A74" i="2"/>
  <c r="V7" i="5"/>
  <c r="A73" i="2"/>
  <c r="V12" i="5"/>
  <c r="I12" i="5" s="1"/>
  <c r="A27" i="2"/>
  <c r="C19" i="3"/>
  <c r="C13" i="3"/>
  <c r="C6" i="3"/>
  <c r="A72" i="2"/>
  <c r="A70" i="2"/>
  <c r="E2502" i="5"/>
  <c r="X2502" i="5" s="1"/>
  <c r="C26" i="3"/>
  <c r="A69" i="2"/>
  <c r="B26" i="3"/>
  <c r="A68" i="2"/>
  <c r="V8" i="5"/>
  <c r="J8" i="5" s="1"/>
  <c r="V2499" i="5"/>
  <c r="R2499" i="5" s="1"/>
  <c r="B11" i="3"/>
  <c r="A65" i="2"/>
  <c r="A67" i="2"/>
  <c r="C10" i="3"/>
  <c r="A78" i="2"/>
  <c r="S2179" i="5"/>
  <c r="S1171" i="5"/>
  <c r="S643" i="5"/>
  <c r="S547" i="5"/>
  <c r="S1447" i="5"/>
  <c r="S1567" i="5"/>
  <c r="S1939" i="5"/>
  <c r="S1363" i="5"/>
  <c r="S2299" i="5"/>
  <c r="S2227" i="5"/>
  <c r="R2195" i="5"/>
  <c r="E348" i="5"/>
  <c r="X348" i="5" s="1"/>
  <c r="J348" i="5"/>
  <c r="S2203" i="5"/>
  <c r="S1975" i="5"/>
  <c r="S1903" i="5"/>
  <c r="S1111" i="5"/>
  <c r="S2347" i="5"/>
  <c r="S679" i="5"/>
  <c r="S1759" i="5"/>
  <c r="S1771" i="5"/>
  <c r="S1951" i="5"/>
  <c r="S1747" i="5"/>
  <c r="S1243" i="5"/>
  <c r="S1699" i="5"/>
  <c r="S1663" i="5"/>
  <c r="S1915" i="5"/>
  <c r="S1051" i="5"/>
  <c r="S2287" i="5"/>
  <c r="S2491" i="5"/>
  <c r="S1183" i="5"/>
  <c r="S2155" i="5"/>
  <c r="S1063" i="5"/>
  <c r="S1387" i="5"/>
  <c r="S1927" i="5"/>
  <c r="S2215" i="5"/>
  <c r="S1639" i="5"/>
  <c r="T2407" i="5"/>
  <c r="T2275" i="5"/>
  <c r="T2263" i="5"/>
  <c r="T2047" i="5"/>
  <c r="T1963" i="5"/>
  <c r="T1867" i="5"/>
  <c r="T1819" i="5"/>
  <c r="T1795" i="5"/>
  <c r="T1627" i="5"/>
  <c r="T1615" i="5"/>
  <c r="T1591" i="5"/>
  <c r="T1543" i="5"/>
  <c r="T1531" i="5"/>
  <c r="T1495" i="5"/>
  <c r="T1435" i="5"/>
  <c r="S1219" i="5"/>
  <c r="S991" i="5"/>
  <c r="S1339" i="5"/>
  <c r="S763" i="5"/>
  <c r="S1147" i="5"/>
  <c r="S1291" i="5"/>
  <c r="S691" i="5"/>
  <c r="S427" i="5"/>
  <c r="S907" i="5"/>
  <c r="H2498" i="5"/>
  <c r="J2498" i="5"/>
  <c r="I2498" i="5"/>
  <c r="R10" i="5"/>
  <c r="J10" i="5"/>
  <c r="T10" i="5" s="1"/>
  <c r="I10" i="5"/>
  <c r="H10" i="5"/>
  <c r="F11" i="5"/>
  <c r="S2500" i="5"/>
  <c r="G11" i="5"/>
  <c r="H2502" i="5"/>
  <c r="S2499" i="5"/>
  <c r="V2501" i="5"/>
  <c r="H11" i="5"/>
  <c r="J2499" i="5"/>
  <c r="I11" i="5"/>
  <c r="V2500" i="5"/>
  <c r="G2500" i="5" s="1"/>
  <c r="V5" i="5"/>
  <c r="G5" i="5" s="1"/>
  <c r="J11" i="5"/>
  <c r="AB5" i="5"/>
  <c r="R11" i="5"/>
  <c r="G2502" i="5"/>
  <c r="F2502" i="5"/>
  <c r="V9" i="5"/>
  <c r="I2499" i="5"/>
  <c r="W21" i="4"/>
  <c r="X21" i="4" s="1"/>
  <c r="Y21" i="4" s="1"/>
  <c r="Z21" i="4" s="1"/>
  <c r="Q17" i="4"/>
  <c r="R15" i="4"/>
  <c r="S15" i="4" s="1"/>
  <c r="T50" i="4"/>
  <c r="U50" i="4" s="1"/>
  <c r="C15" i="6"/>
  <c r="T51" i="4"/>
  <c r="U51" i="4" s="1"/>
  <c r="V51" i="4" s="1"/>
  <c r="W51" i="4" s="1"/>
  <c r="T48" i="4"/>
  <c r="U48" i="4" s="1"/>
  <c r="T47" i="4"/>
  <c r="T46" i="4"/>
  <c r="C13" i="6"/>
  <c r="D13" i="6"/>
  <c r="C12" i="6"/>
  <c r="D12" i="6"/>
  <c r="C11" i="6"/>
  <c r="C10" i="6"/>
  <c r="C9" i="6"/>
  <c r="C2" i="6"/>
  <c r="H112" i="6"/>
  <c r="F6" i="6"/>
  <c r="H6" i="6" s="1"/>
  <c r="D6" i="6" s="1"/>
  <c r="G5" i="6"/>
  <c r="H5" i="6" s="1"/>
  <c r="D5" i="6" s="1"/>
  <c r="D4" i="6"/>
  <c r="C4" i="6"/>
  <c r="G41" i="4"/>
  <c r="G89" i="4"/>
  <c r="G101" i="4"/>
  <c r="G114" i="4"/>
  <c r="G53" i="4"/>
  <c r="G65" i="4"/>
  <c r="F124" i="6"/>
  <c r="D41" i="4"/>
  <c r="D101" i="4"/>
  <c r="D53" i="4"/>
  <c r="D114" i="4"/>
  <c r="D65" i="4"/>
  <c r="D77" i="4"/>
  <c r="T28" i="5"/>
  <c r="T27" i="5"/>
  <c r="T26" i="5"/>
  <c r="S13" i="5"/>
  <c r="T6" i="5"/>
  <c r="S16" i="5"/>
  <c r="S22" i="5"/>
  <c r="S15" i="5"/>
  <c r="S20" i="5"/>
  <c r="S14" i="5"/>
  <c r="T25" i="5"/>
  <c r="T24" i="5"/>
  <c r="S21" i="5"/>
  <c r="S11" i="5"/>
  <c r="S19" i="5"/>
  <c r="X22" i="5" l="1"/>
  <c r="E1192" i="5"/>
  <c r="X1192" i="5" s="1"/>
  <c r="F1192" i="5"/>
  <c r="R1192" i="5"/>
  <c r="J1192" i="5"/>
  <c r="I1192" i="5"/>
  <c r="H1192" i="5"/>
  <c r="E1060" i="5"/>
  <c r="X1060" i="5" s="1"/>
  <c r="R1060" i="5"/>
  <c r="H1060" i="5"/>
  <c r="J1060" i="5"/>
  <c r="I1060" i="5"/>
  <c r="F1060" i="5"/>
  <c r="E1084" i="5"/>
  <c r="X1084" i="5" s="1"/>
  <c r="R1084" i="5"/>
  <c r="I1084" i="5"/>
  <c r="J1084" i="5"/>
  <c r="F1084" i="5"/>
  <c r="H1084" i="5"/>
  <c r="G1084" i="5"/>
  <c r="E1888" i="5"/>
  <c r="X1888" i="5" s="1"/>
  <c r="J1888" i="5"/>
  <c r="F1888" i="5"/>
  <c r="R1888" i="5"/>
  <c r="H1888" i="5"/>
  <c r="I1888" i="5"/>
  <c r="E130" i="5"/>
  <c r="X130" i="5" s="1"/>
  <c r="J130" i="5"/>
  <c r="I130" i="5"/>
  <c r="R130" i="5"/>
  <c r="G130" i="5"/>
  <c r="H130" i="5"/>
  <c r="F130" i="5"/>
  <c r="E502" i="5"/>
  <c r="X502" i="5" s="1"/>
  <c r="J502" i="5"/>
  <c r="G502" i="5"/>
  <c r="F502" i="5"/>
  <c r="R502" i="5"/>
  <c r="I502" i="5"/>
  <c r="H502" i="5"/>
  <c r="E443" i="5"/>
  <c r="X443" i="5" s="1"/>
  <c r="R443" i="5"/>
  <c r="J443" i="5"/>
  <c r="H443" i="5"/>
  <c r="G443" i="5"/>
  <c r="F443" i="5"/>
  <c r="I443" i="5"/>
  <c r="E2327" i="5"/>
  <c r="X2327" i="5" s="1"/>
  <c r="F2327" i="5"/>
  <c r="H2327" i="5"/>
  <c r="J2327" i="5"/>
  <c r="G2327" i="5"/>
  <c r="I2327" i="5"/>
  <c r="R2327" i="5"/>
  <c r="E160" i="5"/>
  <c r="X160" i="5" s="1"/>
  <c r="R160" i="5"/>
  <c r="J160" i="5"/>
  <c r="G160" i="5"/>
  <c r="I160" i="5"/>
  <c r="H160" i="5"/>
  <c r="F160" i="5"/>
  <c r="E280" i="5"/>
  <c r="X280" i="5" s="1"/>
  <c r="J280" i="5"/>
  <c r="I280" i="5"/>
  <c r="G280" i="5"/>
  <c r="F280" i="5"/>
  <c r="H280" i="5"/>
  <c r="R280" i="5"/>
  <c r="E424" i="5"/>
  <c r="X424" i="5" s="1"/>
  <c r="F424" i="5"/>
  <c r="H424" i="5"/>
  <c r="R424" i="5"/>
  <c r="I424" i="5"/>
  <c r="G424" i="5"/>
  <c r="J424" i="5"/>
  <c r="E1528" i="5"/>
  <c r="X1528" i="5" s="1"/>
  <c r="R1528" i="5"/>
  <c r="H1528" i="5"/>
  <c r="J1528" i="5"/>
  <c r="F1528" i="5"/>
  <c r="I1528" i="5"/>
  <c r="E1072" i="5"/>
  <c r="X1072" i="5" s="1"/>
  <c r="H1072" i="5"/>
  <c r="J1072" i="5"/>
  <c r="F1072" i="5"/>
  <c r="I1072" i="5"/>
  <c r="R1072" i="5"/>
  <c r="E1492" i="5"/>
  <c r="X1492" i="5" s="1"/>
  <c r="R1492" i="5"/>
  <c r="I1492" i="5"/>
  <c r="J1492" i="5"/>
  <c r="F1492" i="5"/>
  <c r="H1492" i="5"/>
  <c r="E1660" i="5"/>
  <c r="X1660" i="5" s="1"/>
  <c r="J1660" i="5"/>
  <c r="R1660" i="5"/>
  <c r="H1660" i="5"/>
  <c r="F1660" i="5"/>
  <c r="I1660" i="5"/>
  <c r="E1432" i="5"/>
  <c r="X1432" i="5" s="1"/>
  <c r="J1432" i="5"/>
  <c r="I1432" i="5"/>
  <c r="H1432" i="5"/>
  <c r="F1432" i="5"/>
  <c r="R1432" i="5"/>
  <c r="G1528" i="5"/>
  <c r="E1972" i="5"/>
  <c r="X1972" i="5" s="1"/>
  <c r="H1972" i="5"/>
  <c r="J1972" i="5"/>
  <c r="I1972" i="5"/>
  <c r="R1972" i="5"/>
  <c r="F1972" i="5"/>
  <c r="E2248" i="5"/>
  <c r="X2248" i="5" s="1"/>
  <c r="F2248" i="5"/>
  <c r="I2248" i="5"/>
  <c r="H2248" i="5"/>
  <c r="J2248" i="5"/>
  <c r="R2248" i="5"/>
  <c r="E1900" i="5"/>
  <c r="X1900" i="5" s="1"/>
  <c r="R1900" i="5"/>
  <c r="I1900" i="5"/>
  <c r="H1900" i="5"/>
  <c r="F1900" i="5"/>
  <c r="J1900" i="5"/>
  <c r="E39" i="5"/>
  <c r="X39" i="5" s="1"/>
  <c r="J39" i="5"/>
  <c r="F39" i="5"/>
  <c r="R39" i="5"/>
  <c r="H39" i="5"/>
  <c r="G39" i="5"/>
  <c r="I39" i="5"/>
  <c r="E1282" i="5"/>
  <c r="X1282" i="5" s="1"/>
  <c r="J1282" i="5"/>
  <c r="G1282" i="5"/>
  <c r="R1282" i="5"/>
  <c r="I1282" i="5"/>
  <c r="F1282" i="5"/>
  <c r="H1282" i="5"/>
  <c r="E2391" i="5"/>
  <c r="X2391" i="5" s="1"/>
  <c r="R2391" i="5"/>
  <c r="G2391" i="5"/>
  <c r="H2391" i="5"/>
  <c r="I2391" i="5"/>
  <c r="F2391" i="5"/>
  <c r="J2391" i="5"/>
  <c r="E1720" i="5"/>
  <c r="X1720" i="5" s="1"/>
  <c r="I1720" i="5"/>
  <c r="J1720" i="5"/>
  <c r="H1720" i="5"/>
  <c r="R1720" i="5"/>
  <c r="F1720" i="5"/>
  <c r="E2356" i="5"/>
  <c r="X2356" i="5" s="1"/>
  <c r="F2356" i="5"/>
  <c r="I2356" i="5"/>
  <c r="J2356" i="5"/>
  <c r="R2356" i="5"/>
  <c r="H2356" i="5"/>
  <c r="E2464" i="5"/>
  <c r="X2464" i="5" s="1"/>
  <c r="H2464" i="5"/>
  <c r="R2464" i="5"/>
  <c r="J2464" i="5"/>
  <c r="I2464" i="5"/>
  <c r="F2464" i="5"/>
  <c r="E893" i="5"/>
  <c r="X893" i="5" s="1"/>
  <c r="E1354" i="5"/>
  <c r="X1354" i="5" s="1"/>
  <c r="R1354" i="5"/>
  <c r="J1354" i="5"/>
  <c r="H1354" i="5"/>
  <c r="F1354" i="5"/>
  <c r="G1354" i="5"/>
  <c r="I1354" i="5"/>
  <c r="E527" i="5"/>
  <c r="X527" i="5" s="1"/>
  <c r="J527" i="5"/>
  <c r="I527" i="5"/>
  <c r="H527" i="5"/>
  <c r="F527" i="5"/>
  <c r="G527" i="5"/>
  <c r="R527" i="5"/>
  <c r="E1216" i="5"/>
  <c r="X1216" i="5" s="1"/>
  <c r="F1216" i="5"/>
  <c r="R1216" i="5"/>
  <c r="J1216" i="5"/>
  <c r="I1216" i="5"/>
  <c r="H1216" i="5"/>
  <c r="E1324" i="5"/>
  <c r="X1324" i="5" s="1"/>
  <c r="H1324" i="5"/>
  <c r="J1324" i="5"/>
  <c r="R1324" i="5"/>
  <c r="I1324" i="5"/>
  <c r="F1324" i="5"/>
  <c r="E1132" i="5"/>
  <c r="X1132" i="5" s="1"/>
  <c r="I1132" i="5"/>
  <c r="R1132" i="5"/>
  <c r="J1132" i="5"/>
  <c r="F1132" i="5"/>
  <c r="H1132" i="5"/>
  <c r="E1288" i="5"/>
  <c r="X1288" i="5" s="1"/>
  <c r="H1288" i="5"/>
  <c r="J1288" i="5"/>
  <c r="F1288" i="5"/>
  <c r="I1288" i="5"/>
  <c r="R1288" i="5"/>
  <c r="E2008" i="5"/>
  <c r="X2008" i="5" s="1"/>
  <c r="I2008" i="5"/>
  <c r="R2008" i="5"/>
  <c r="J2008" i="5"/>
  <c r="F2008" i="5"/>
  <c r="H2008" i="5"/>
  <c r="E2368" i="5"/>
  <c r="X2368" i="5" s="1"/>
  <c r="R2368" i="5"/>
  <c r="F2368" i="5"/>
  <c r="J2368" i="5"/>
  <c r="I2368" i="5"/>
  <c r="H2368" i="5"/>
  <c r="E2056" i="5"/>
  <c r="X2056" i="5" s="1"/>
  <c r="I2056" i="5"/>
  <c r="J2056" i="5"/>
  <c r="F2056" i="5"/>
  <c r="H2056" i="5"/>
  <c r="R2056" i="5"/>
  <c r="E2176" i="5"/>
  <c r="X2176" i="5" s="1"/>
  <c r="I2176" i="5"/>
  <c r="H2176" i="5"/>
  <c r="J2176" i="5"/>
  <c r="R2176" i="5"/>
  <c r="F2176" i="5"/>
  <c r="E2428" i="5"/>
  <c r="X2428" i="5" s="1"/>
  <c r="H2428" i="5"/>
  <c r="F2428" i="5"/>
  <c r="I2428" i="5"/>
  <c r="J2428" i="5"/>
  <c r="R2428" i="5"/>
  <c r="I1780" i="5"/>
  <c r="H1780" i="5"/>
  <c r="F1780" i="5"/>
  <c r="J1780" i="5"/>
  <c r="E1852" i="5"/>
  <c r="X1852" i="5" s="1"/>
  <c r="H1852" i="5"/>
  <c r="J1852" i="5"/>
  <c r="R1852" i="5"/>
  <c r="F1852" i="5"/>
  <c r="I1852" i="5"/>
  <c r="E1912" i="5"/>
  <c r="X1912" i="5" s="1"/>
  <c r="F1912" i="5"/>
  <c r="H1912" i="5"/>
  <c r="J1912" i="5"/>
  <c r="I1912" i="5"/>
  <c r="R1912" i="5"/>
  <c r="E2164" i="5"/>
  <c r="X2164" i="5" s="1"/>
  <c r="F2164" i="5"/>
  <c r="H2164" i="5"/>
  <c r="R2164" i="5"/>
  <c r="J2164" i="5"/>
  <c r="I2164" i="5"/>
  <c r="E99" i="5"/>
  <c r="X99" i="5" s="1"/>
  <c r="R99" i="5"/>
  <c r="F99" i="5"/>
  <c r="H99" i="5"/>
  <c r="G99" i="5"/>
  <c r="J99" i="5"/>
  <c r="I99" i="5"/>
  <c r="E478" i="5"/>
  <c r="X478" i="5" s="1"/>
  <c r="R478" i="5"/>
  <c r="G478" i="5"/>
  <c r="I478" i="5"/>
  <c r="J478" i="5"/>
  <c r="H478" i="5"/>
  <c r="F478" i="5"/>
  <c r="E1300" i="5"/>
  <c r="X1300" i="5" s="1"/>
  <c r="R1300" i="5"/>
  <c r="J1300" i="5"/>
  <c r="H1300" i="5"/>
  <c r="F1300" i="5"/>
  <c r="I1300" i="5"/>
  <c r="E1408" i="5"/>
  <c r="X1408" i="5" s="1"/>
  <c r="F1408" i="5"/>
  <c r="I1408" i="5"/>
  <c r="H1408" i="5"/>
  <c r="J1408" i="5"/>
  <c r="R1408" i="5"/>
  <c r="G1408" i="5"/>
  <c r="E2152" i="5"/>
  <c r="X2152" i="5" s="1"/>
  <c r="I2152" i="5"/>
  <c r="F2152" i="5"/>
  <c r="H2152" i="5"/>
  <c r="J2152" i="5"/>
  <c r="R2152" i="5"/>
  <c r="F2404" i="5"/>
  <c r="I2404" i="5"/>
  <c r="E2236" i="5"/>
  <c r="X2236" i="5" s="1"/>
  <c r="R2236" i="5"/>
  <c r="J2236" i="5"/>
  <c r="F2236" i="5"/>
  <c r="H2236" i="5"/>
  <c r="I2236" i="5"/>
  <c r="E179" i="5"/>
  <c r="X179" i="5" s="1"/>
  <c r="J179" i="5"/>
  <c r="F179" i="5"/>
  <c r="H179" i="5"/>
  <c r="I179" i="5"/>
  <c r="R179" i="5"/>
  <c r="G179" i="5"/>
  <c r="E2074" i="5"/>
  <c r="X2074" i="5" s="1"/>
  <c r="F2074" i="5"/>
  <c r="J2074" i="5"/>
  <c r="H2074" i="5"/>
  <c r="R2074" i="5"/>
  <c r="G2074" i="5"/>
  <c r="I2074" i="5"/>
  <c r="E1180" i="5"/>
  <c r="X1180" i="5" s="1"/>
  <c r="H1180" i="5"/>
  <c r="J1180" i="5"/>
  <c r="I1180" i="5"/>
  <c r="R1180" i="5"/>
  <c r="F1180" i="5"/>
  <c r="E1588" i="5"/>
  <c r="X1588" i="5" s="1"/>
  <c r="I1588" i="5"/>
  <c r="R1588" i="5"/>
  <c r="H1588" i="5"/>
  <c r="F1588" i="5"/>
  <c r="J1588" i="5"/>
  <c r="E1768" i="5"/>
  <c r="X1768" i="5" s="1"/>
  <c r="R1768" i="5"/>
  <c r="J1768" i="5"/>
  <c r="F1768" i="5"/>
  <c r="I1768" i="5"/>
  <c r="H1768" i="5"/>
  <c r="E1840" i="5"/>
  <c r="X1840" i="5" s="1"/>
  <c r="I1840" i="5"/>
  <c r="R1840" i="5"/>
  <c r="H1840" i="5"/>
  <c r="J1840" i="5"/>
  <c r="F1840" i="5"/>
  <c r="I2068" i="5"/>
  <c r="F2068" i="5"/>
  <c r="R2068" i="5"/>
  <c r="J2502" i="5"/>
  <c r="G2322" i="5"/>
  <c r="G2068" i="5"/>
  <c r="X28" i="5"/>
  <c r="R28" i="5"/>
  <c r="E202" i="5"/>
  <c r="X202" i="5" s="1"/>
  <c r="F202" i="5"/>
  <c r="J202" i="5"/>
  <c r="G202" i="5"/>
  <c r="R202" i="5"/>
  <c r="H202" i="5"/>
  <c r="I202" i="5"/>
  <c r="E514" i="5"/>
  <c r="X514" i="5" s="1"/>
  <c r="I514" i="5"/>
  <c r="G514" i="5"/>
  <c r="R514" i="5"/>
  <c r="J514" i="5"/>
  <c r="F514" i="5"/>
  <c r="H514" i="5"/>
  <c r="E47" i="5"/>
  <c r="X47" i="5" s="1"/>
  <c r="J47" i="5"/>
  <c r="H47" i="5"/>
  <c r="R47" i="5"/>
  <c r="G47" i="5"/>
  <c r="F47" i="5"/>
  <c r="I47" i="5"/>
  <c r="E203" i="5"/>
  <c r="X203" i="5" s="1"/>
  <c r="J203" i="5"/>
  <c r="R203" i="5"/>
  <c r="H203" i="5"/>
  <c r="G203" i="5"/>
  <c r="I203" i="5"/>
  <c r="F203" i="5"/>
  <c r="E172" i="5"/>
  <c r="X172" i="5" s="1"/>
  <c r="J172" i="5"/>
  <c r="R172" i="5"/>
  <c r="H172" i="5"/>
  <c r="G172" i="5"/>
  <c r="I172" i="5"/>
  <c r="F172" i="5"/>
  <c r="E328" i="5"/>
  <c r="X328" i="5" s="1"/>
  <c r="J328" i="5"/>
  <c r="H328" i="5"/>
  <c r="G328" i="5"/>
  <c r="F328" i="5"/>
  <c r="I328" i="5"/>
  <c r="R328" i="5"/>
  <c r="E448" i="5"/>
  <c r="X448" i="5" s="1"/>
  <c r="F448" i="5"/>
  <c r="H448" i="5"/>
  <c r="R448" i="5"/>
  <c r="I448" i="5"/>
  <c r="G448" i="5"/>
  <c r="J448" i="5"/>
  <c r="E1684" i="5"/>
  <c r="X1684" i="5" s="1"/>
  <c r="I1684" i="5"/>
  <c r="J1684" i="5"/>
  <c r="R1684" i="5"/>
  <c r="H1684" i="5"/>
  <c r="F1684" i="5"/>
  <c r="E1096" i="5"/>
  <c r="X1096" i="5" s="1"/>
  <c r="J1096" i="5"/>
  <c r="H1096" i="5"/>
  <c r="R1096" i="5"/>
  <c r="F1096" i="5"/>
  <c r="I1096" i="5"/>
  <c r="E1516" i="5"/>
  <c r="X1516" i="5" s="1"/>
  <c r="H1516" i="5"/>
  <c r="J1516" i="5"/>
  <c r="R1516" i="5"/>
  <c r="F1516" i="5"/>
  <c r="I1516" i="5"/>
  <c r="E1708" i="5"/>
  <c r="X1708" i="5" s="1"/>
  <c r="F1708" i="5"/>
  <c r="R1708" i="5"/>
  <c r="J1708" i="5"/>
  <c r="I1708" i="5"/>
  <c r="H1708" i="5"/>
  <c r="E1444" i="5"/>
  <c r="X1444" i="5" s="1"/>
  <c r="J1444" i="5"/>
  <c r="R1444" i="5"/>
  <c r="I1444" i="5"/>
  <c r="H1444" i="5"/>
  <c r="F1444" i="5"/>
  <c r="E1612" i="5"/>
  <c r="X1612" i="5" s="1"/>
  <c r="I1612" i="5"/>
  <c r="R1612" i="5"/>
  <c r="J1612" i="5"/>
  <c r="H1612" i="5"/>
  <c r="F1612" i="5"/>
  <c r="E2080" i="5"/>
  <c r="X2080" i="5" s="1"/>
  <c r="F2080" i="5"/>
  <c r="R2080" i="5"/>
  <c r="I2080" i="5"/>
  <c r="H2080" i="5"/>
  <c r="J2080" i="5"/>
  <c r="E2488" i="5"/>
  <c r="X2488" i="5" s="1"/>
  <c r="R2488" i="5"/>
  <c r="F2488" i="5"/>
  <c r="H2488" i="5"/>
  <c r="J2488" i="5"/>
  <c r="I2488" i="5"/>
  <c r="E634" i="5"/>
  <c r="X634" i="5" s="1"/>
  <c r="F634" i="5"/>
  <c r="J634" i="5"/>
  <c r="I634" i="5"/>
  <c r="H634" i="5"/>
  <c r="R634" i="5"/>
  <c r="G634" i="5"/>
  <c r="E256" i="5"/>
  <c r="X256" i="5" s="1"/>
  <c r="I256" i="5"/>
  <c r="J256" i="5"/>
  <c r="R256" i="5"/>
  <c r="G256" i="5"/>
  <c r="H256" i="5"/>
  <c r="F256" i="5"/>
  <c r="E1468" i="5"/>
  <c r="X1468" i="5" s="1"/>
  <c r="F1468" i="5"/>
  <c r="J1468" i="5"/>
  <c r="I1468" i="5"/>
  <c r="H1468" i="5"/>
  <c r="R1468" i="5"/>
  <c r="E2260" i="5"/>
  <c r="X2260" i="5" s="1"/>
  <c r="R2260" i="5"/>
  <c r="I2260" i="5"/>
  <c r="H2260" i="5"/>
  <c r="F2260" i="5"/>
  <c r="J2260" i="5"/>
  <c r="H2499" i="5"/>
  <c r="J2322" i="5"/>
  <c r="J2068" i="5"/>
  <c r="G2404" i="5"/>
  <c r="E323" i="5"/>
  <c r="X323" i="5" s="1"/>
  <c r="J323" i="5"/>
  <c r="G323" i="5"/>
  <c r="F323" i="5"/>
  <c r="H323" i="5"/>
  <c r="I323" i="5"/>
  <c r="R323" i="5"/>
  <c r="E262" i="5"/>
  <c r="X262" i="5" s="1"/>
  <c r="H262" i="5"/>
  <c r="G262" i="5"/>
  <c r="J262" i="5"/>
  <c r="F262" i="5"/>
  <c r="I262" i="5"/>
  <c r="R262" i="5"/>
  <c r="E1786" i="5"/>
  <c r="X1786" i="5" s="1"/>
  <c r="J1786" i="5"/>
  <c r="R1786" i="5"/>
  <c r="F1786" i="5"/>
  <c r="I1786" i="5"/>
  <c r="G1786" i="5"/>
  <c r="H1786" i="5"/>
  <c r="E83" i="5"/>
  <c r="X83" i="5" s="1"/>
  <c r="J83" i="5"/>
  <c r="I83" i="5"/>
  <c r="R83" i="5"/>
  <c r="H83" i="5"/>
  <c r="F83" i="5"/>
  <c r="G83" i="5"/>
  <c r="E275" i="5"/>
  <c r="X275" i="5" s="1"/>
  <c r="H275" i="5"/>
  <c r="J275" i="5"/>
  <c r="G275" i="5"/>
  <c r="I275" i="5"/>
  <c r="R275" i="5"/>
  <c r="F275" i="5"/>
  <c r="E1240" i="5"/>
  <c r="X1240" i="5" s="1"/>
  <c r="F1240" i="5"/>
  <c r="R1240" i="5"/>
  <c r="J1240" i="5"/>
  <c r="H1240" i="5"/>
  <c r="I1240" i="5"/>
  <c r="E1348" i="5"/>
  <c r="X1348" i="5" s="1"/>
  <c r="J1348" i="5"/>
  <c r="H1348" i="5"/>
  <c r="I1348" i="5"/>
  <c r="F1348" i="5"/>
  <c r="R1348" i="5"/>
  <c r="G1348" i="5"/>
  <c r="E1168" i="5"/>
  <c r="X1168" i="5" s="1"/>
  <c r="I1168" i="5"/>
  <c r="R1168" i="5"/>
  <c r="J1168" i="5"/>
  <c r="H1168" i="5"/>
  <c r="F1168" i="5"/>
  <c r="E1312" i="5"/>
  <c r="X1312" i="5" s="1"/>
  <c r="H1312" i="5"/>
  <c r="R1312" i="5"/>
  <c r="I1312" i="5"/>
  <c r="F1312" i="5"/>
  <c r="J1312" i="5"/>
  <c r="G1312" i="5"/>
  <c r="E1948" i="5"/>
  <c r="X1948" i="5" s="1"/>
  <c r="J1948" i="5"/>
  <c r="R1948" i="5"/>
  <c r="F1948" i="5"/>
  <c r="I1948" i="5"/>
  <c r="H1948" i="5"/>
  <c r="G1948" i="5"/>
  <c r="E2308" i="5"/>
  <c r="X2308" i="5" s="1"/>
  <c r="F2308" i="5"/>
  <c r="H2308" i="5"/>
  <c r="R2308" i="5"/>
  <c r="J2308" i="5"/>
  <c r="I2308" i="5"/>
  <c r="G1060" i="5"/>
  <c r="E1564" i="5"/>
  <c r="X1564" i="5" s="1"/>
  <c r="J1564" i="5"/>
  <c r="F1564" i="5"/>
  <c r="I1564" i="5"/>
  <c r="R1564" i="5"/>
  <c r="H1564" i="5"/>
  <c r="E1792" i="5"/>
  <c r="X1792" i="5" s="1"/>
  <c r="F1792" i="5"/>
  <c r="J1792" i="5"/>
  <c r="I1792" i="5"/>
  <c r="R1792" i="5"/>
  <c r="H1792" i="5"/>
  <c r="E1924" i="5"/>
  <c r="X1924" i="5" s="1"/>
  <c r="H1924" i="5"/>
  <c r="R1924" i="5"/>
  <c r="J1924" i="5"/>
  <c r="F1924" i="5"/>
  <c r="I1924" i="5"/>
  <c r="E1984" i="5"/>
  <c r="X1984" i="5" s="1"/>
  <c r="F1984" i="5"/>
  <c r="R1984" i="5"/>
  <c r="I1984" i="5"/>
  <c r="J1984" i="5"/>
  <c r="H1984" i="5"/>
  <c r="F2272" i="5"/>
  <c r="E2272" i="5"/>
  <c r="X2272" i="5" s="1"/>
  <c r="I2272" i="5"/>
  <c r="H2272" i="5"/>
  <c r="R2272" i="5"/>
  <c r="J2272" i="5"/>
  <c r="E2392" i="5"/>
  <c r="X2392" i="5" s="1"/>
  <c r="F2392" i="5"/>
  <c r="J2392" i="5"/>
  <c r="R2392" i="5"/>
  <c r="H2392" i="5"/>
  <c r="I2392" i="5"/>
  <c r="H2068" i="5"/>
  <c r="H2404" i="5"/>
  <c r="E616" i="5"/>
  <c r="X616" i="5" s="1"/>
  <c r="G616" i="5"/>
  <c r="J616" i="5"/>
  <c r="I616" i="5"/>
  <c r="H616" i="5"/>
  <c r="R616" i="5"/>
  <c r="F616" i="5"/>
  <c r="E586" i="5"/>
  <c r="X586" i="5" s="1"/>
  <c r="F586" i="5"/>
  <c r="I586" i="5"/>
  <c r="G586" i="5"/>
  <c r="R586" i="5"/>
  <c r="H586" i="5"/>
  <c r="J586" i="5"/>
  <c r="E551" i="5"/>
  <c r="X551" i="5" s="1"/>
  <c r="G551" i="5"/>
  <c r="F551" i="5"/>
  <c r="R551" i="5"/>
  <c r="J551" i="5"/>
  <c r="H551" i="5"/>
  <c r="I551" i="5"/>
  <c r="E52" i="5"/>
  <c r="X52" i="5" s="1"/>
  <c r="J52" i="5"/>
  <c r="R52" i="5"/>
  <c r="G52" i="5"/>
  <c r="F52" i="5"/>
  <c r="H52" i="5"/>
  <c r="I52" i="5"/>
  <c r="E196" i="5"/>
  <c r="X196" i="5" s="1"/>
  <c r="J196" i="5"/>
  <c r="G196" i="5"/>
  <c r="H196" i="5"/>
  <c r="R196" i="5"/>
  <c r="F196" i="5"/>
  <c r="I196" i="5"/>
  <c r="E352" i="5"/>
  <c r="X352" i="5" s="1"/>
  <c r="J352" i="5"/>
  <c r="G352" i="5"/>
  <c r="R352" i="5"/>
  <c r="H352" i="5"/>
  <c r="F352" i="5"/>
  <c r="I352" i="5"/>
  <c r="E556" i="5"/>
  <c r="X556" i="5" s="1"/>
  <c r="I556" i="5"/>
  <c r="H556" i="5"/>
  <c r="J556" i="5"/>
  <c r="F556" i="5"/>
  <c r="G556" i="5"/>
  <c r="R556" i="5"/>
  <c r="E1456" i="5"/>
  <c r="X1456" i="5" s="1"/>
  <c r="J1456" i="5"/>
  <c r="I1456" i="5"/>
  <c r="R1456" i="5"/>
  <c r="F1456" i="5"/>
  <c r="H1456" i="5"/>
  <c r="E1108" i="5"/>
  <c r="X1108" i="5" s="1"/>
  <c r="R1108" i="5"/>
  <c r="H1108" i="5"/>
  <c r="F1108" i="5"/>
  <c r="J1108" i="5"/>
  <c r="I1108" i="5"/>
  <c r="E1576" i="5"/>
  <c r="X1576" i="5" s="1"/>
  <c r="H1576" i="5"/>
  <c r="F1576" i="5"/>
  <c r="I1576" i="5"/>
  <c r="J1576" i="5"/>
  <c r="R1576" i="5"/>
  <c r="E1480" i="5"/>
  <c r="X1480" i="5" s="1"/>
  <c r="R1480" i="5"/>
  <c r="I1480" i="5"/>
  <c r="J1480" i="5"/>
  <c r="H1480" i="5"/>
  <c r="F1480" i="5"/>
  <c r="E1996" i="5"/>
  <c r="X1996" i="5" s="1"/>
  <c r="J1996" i="5"/>
  <c r="I1996" i="5"/>
  <c r="H1996" i="5"/>
  <c r="F1996" i="5"/>
  <c r="R1996" i="5"/>
  <c r="E2092" i="5"/>
  <c r="X2092" i="5" s="1"/>
  <c r="F2092" i="5"/>
  <c r="H2092" i="5"/>
  <c r="I2092" i="5"/>
  <c r="J2092" i="5"/>
  <c r="R2092" i="5"/>
  <c r="E2200" i="5"/>
  <c r="X2200" i="5" s="1"/>
  <c r="I2200" i="5"/>
  <c r="J2200" i="5"/>
  <c r="R2200" i="5"/>
  <c r="F2200" i="5"/>
  <c r="H2200" i="5"/>
  <c r="E2452" i="5"/>
  <c r="X2452" i="5" s="1"/>
  <c r="H2452" i="5"/>
  <c r="J2452" i="5"/>
  <c r="I2452" i="5"/>
  <c r="R2452" i="5"/>
  <c r="F2452" i="5"/>
  <c r="E1864" i="5"/>
  <c r="X1864" i="5" s="1"/>
  <c r="F1864" i="5"/>
  <c r="I1864" i="5"/>
  <c r="H1864" i="5"/>
  <c r="R1864" i="5"/>
  <c r="J1864" i="5"/>
  <c r="E2188" i="5"/>
  <c r="X2188" i="5" s="1"/>
  <c r="H2188" i="5"/>
  <c r="R2188" i="5"/>
  <c r="I2188" i="5"/>
  <c r="J2188" i="5"/>
  <c r="F2188" i="5"/>
  <c r="H1804" i="5"/>
  <c r="I1804" i="5"/>
  <c r="J1804" i="5"/>
  <c r="E155" i="5"/>
  <c r="X155" i="5" s="1"/>
  <c r="H155" i="5"/>
  <c r="G155" i="5"/>
  <c r="I155" i="5"/>
  <c r="J155" i="5"/>
  <c r="R155" i="5"/>
  <c r="F155" i="5"/>
  <c r="E2140" i="5"/>
  <c r="X2140" i="5" s="1"/>
  <c r="I2140" i="5"/>
  <c r="R2140" i="5"/>
  <c r="H2140" i="5"/>
  <c r="J2140" i="5"/>
  <c r="F2140" i="5"/>
  <c r="E2068" i="5"/>
  <c r="X2068" i="5" s="1"/>
  <c r="J2404" i="5"/>
  <c r="E287" i="5"/>
  <c r="X287" i="5" s="1"/>
  <c r="J287" i="5"/>
  <c r="R287" i="5"/>
  <c r="H287" i="5"/>
  <c r="I287" i="5"/>
  <c r="F287" i="5"/>
  <c r="G287" i="5"/>
  <c r="E587" i="5"/>
  <c r="X587" i="5" s="1"/>
  <c r="F587" i="5"/>
  <c r="J587" i="5"/>
  <c r="G587" i="5"/>
  <c r="I587" i="5"/>
  <c r="R587" i="5"/>
  <c r="H587" i="5"/>
  <c r="E1264" i="5"/>
  <c r="X1264" i="5" s="1"/>
  <c r="H1264" i="5"/>
  <c r="J1264" i="5"/>
  <c r="R1264" i="5"/>
  <c r="F1264" i="5"/>
  <c r="I1264" i="5"/>
  <c r="E1396" i="5"/>
  <c r="X1396" i="5" s="1"/>
  <c r="J1396" i="5"/>
  <c r="H1396" i="5"/>
  <c r="R1396" i="5"/>
  <c r="I1396" i="5"/>
  <c r="F1396" i="5"/>
  <c r="G1396" i="5"/>
  <c r="E1756" i="5"/>
  <c r="X1756" i="5" s="1"/>
  <c r="R1756" i="5"/>
  <c r="H1756" i="5"/>
  <c r="I1756" i="5"/>
  <c r="F1756" i="5"/>
  <c r="J1756" i="5"/>
  <c r="E1204" i="5"/>
  <c r="X1204" i="5" s="1"/>
  <c r="R1204" i="5"/>
  <c r="I1204" i="5"/>
  <c r="H1204" i="5"/>
  <c r="F1204" i="5"/>
  <c r="J1204" i="5"/>
  <c r="E1336" i="5"/>
  <c r="X1336" i="5" s="1"/>
  <c r="R1336" i="5"/>
  <c r="I1336" i="5"/>
  <c r="J1336" i="5"/>
  <c r="H1336" i="5"/>
  <c r="F1336" i="5"/>
  <c r="E1672" i="5"/>
  <c r="X1672" i="5" s="1"/>
  <c r="R1672" i="5"/>
  <c r="J1672" i="5"/>
  <c r="F1672" i="5"/>
  <c r="H1672" i="5"/>
  <c r="I1672" i="5"/>
  <c r="G1108" i="5"/>
  <c r="G1720" i="5"/>
  <c r="E2104" i="5"/>
  <c r="X2104" i="5" s="1"/>
  <c r="H2104" i="5"/>
  <c r="J2104" i="5"/>
  <c r="R2104" i="5"/>
  <c r="F2104" i="5"/>
  <c r="I2104" i="5"/>
  <c r="E1960" i="5"/>
  <c r="X1960" i="5" s="1"/>
  <c r="H1960" i="5"/>
  <c r="I1960" i="5"/>
  <c r="J1960" i="5"/>
  <c r="F1960" i="5"/>
  <c r="R1960" i="5"/>
  <c r="R2404" i="5"/>
  <c r="E346" i="5"/>
  <c r="X346" i="5" s="1"/>
  <c r="G346" i="5"/>
  <c r="R346" i="5"/>
  <c r="I346" i="5"/>
  <c r="H346" i="5"/>
  <c r="F346" i="5"/>
  <c r="J346" i="5"/>
  <c r="E610" i="5"/>
  <c r="X610" i="5" s="1"/>
  <c r="I610" i="5"/>
  <c r="R610" i="5"/>
  <c r="G610" i="5"/>
  <c r="J610" i="5"/>
  <c r="H610" i="5"/>
  <c r="F610" i="5"/>
  <c r="E95" i="5"/>
  <c r="X95" i="5" s="1"/>
  <c r="H95" i="5"/>
  <c r="F95" i="5"/>
  <c r="G95" i="5"/>
  <c r="R95" i="5"/>
  <c r="I95" i="5"/>
  <c r="J95" i="5"/>
  <c r="E335" i="5"/>
  <c r="X335" i="5" s="1"/>
  <c r="J335" i="5"/>
  <c r="G335" i="5"/>
  <c r="I335" i="5"/>
  <c r="R335" i="5"/>
  <c r="F335" i="5"/>
  <c r="H335" i="5"/>
  <c r="E71" i="5"/>
  <c r="X71" i="5" s="1"/>
  <c r="J71" i="5"/>
  <c r="G71" i="5"/>
  <c r="F71" i="5"/>
  <c r="R71" i="5"/>
  <c r="H71" i="5"/>
  <c r="I71" i="5"/>
  <c r="E76" i="5"/>
  <c r="X76" i="5" s="1"/>
  <c r="J76" i="5"/>
  <c r="R76" i="5"/>
  <c r="G76" i="5"/>
  <c r="F76" i="5"/>
  <c r="H76" i="5"/>
  <c r="I76" i="5"/>
  <c r="E208" i="5"/>
  <c r="X208" i="5" s="1"/>
  <c r="J208" i="5"/>
  <c r="F208" i="5"/>
  <c r="H208" i="5"/>
  <c r="I208" i="5"/>
  <c r="G208" i="5"/>
  <c r="R208" i="5"/>
  <c r="E364" i="5"/>
  <c r="X364" i="5" s="1"/>
  <c r="J364" i="5"/>
  <c r="H364" i="5"/>
  <c r="G364" i="5"/>
  <c r="R364" i="5"/>
  <c r="I364" i="5"/>
  <c r="F364" i="5"/>
  <c r="E580" i="5"/>
  <c r="X580" i="5" s="1"/>
  <c r="H580" i="5"/>
  <c r="R580" i="5"/>
  <c r="J580" i="5"/>
  <c r="F580" i="5"/>
  <c r="I580" i="5"/>
  <c r="G580" i="5"/>
  <c r="E1384" i="5"/>
  <c r="X1384" i="5" s="1"/>
  <c r="F1384" i="5"/>
  <c r="H1384" i="5"/>
  <c r="R1384" i="5"/>
  <c r="J1384" i="5"/>
  <c r="I1384" i="5"/>
  <c r="G1468" i="5"/>
  <c r="E1024" i="5"/>
  <c r="X1024" i="5" s="1"/>
  <c r="I1024" i="5"/>
  <c r="R1024" i="5"/>
  <c r="H1024" i="5"/>
  <c r="F1024" i="5"/>
  <c r="J1024" i="5"/>
  <c r="E1120" i="5"/>
  <c r="X1120" i="5" s="1"/>
  <c r="F1120" i="5"/>
  <c r="H1120" i="5"/>
  <c r="I1120" i="5"/>
  <c r="J1120" i="5"/>
  <c r="R1120" i="5"/>
  <c r="I1504" i="5"/>
  <c r="R1504" i="5"/>
  <c r="H1504" i="5"/>
  <c r="J1504" i="5"/>
  <c r="E2332" i="5"/>
  <c r="X2332" i="5" s="1"/>
  <c r="R2332" i="5"/>
  <c r="I2332" i="5"/>
  <c r="F2332" i="5"/>
  <c r="J2332" i="5"/>
  <c r="H2332" i="5"/>
  <c r="G1300" i="5"/>
  <c r="E1816" i="5"/>
  <c r="X1816" i="5" s="1"/>
  <c r="F1816" i="5"/>
  <c r="J1816" i="5"/>
  <c r="R1816" i="5"/>
  <c r="H1816" i="5"/>
  <c r="I1816" i="5"/>
  <c r="E2020" i="5"/>
  <c r="X2020" i="5" s="1"/>
  <c r="J2020" i="5"/>
  <c r="R2020" i="5"/>
  <c r="F2020" i="5"/>
  <c r="I2020" i="5"/>
  <c r="H2020" i="5"/>
  <c r="E2296" i="5"/>
  <c r="X2296" i="5" s="1"/>
  <c r="I2296" i="5"/>
  <c r="R2296" i="5"/>
  <c r="H2296" i="5"/>
  <c r="F2296" i="5"/>
  <c r="J2296" i="5"/>
  <c r="E2416" i="5"/>
  <c r="X2416" i="5" s="1"/>
  <c r="F2416" i="5"/>
  <c r="H2416" i="5"/>
  <c r="R2416" i="5"/>
  <c r="I2416" i="5"/>
  <c r="J2416" i="5"/>
  <c r="F1566" i="5"/>
  <c r="E2404" i="5"/>
  <c r="X2404" i="5" s="1"/>
  <c r="E51" i="5"/>
  <c r="X51" i="5" s="1"/>
  <c r="H51" i="5"/>
  <c r="J51" i="5"/>
  <c r="I51" i="5"/>
  <c r="F51" i="5"/>
  <c r="R51" i="5"/>
  <c r="G51" i="5"/>
  <c r="E1546" i="5"/>
  <c r="X1546" i="5" s="1"/>
  <c r="H1546" i="5"/>
  <c r="F1546" i="5"/>
  <c r="J1546" i="5"/>
  <c r="G1546" i="5"/>
  <c r="R1546" i="5"/>
  <c r="I1546" i="5"/>
  <c r="E383" i="5"/>
  <c r="X383" i="5" s="1"/>
  <c r="H383" i="5"/>
  <c r="G383" i="5"/>
  <c r="F383" i="5"/>
  <c r="I383" i="5"/>
  <c r="J383" i="5"/>
  <c r="R383" i="5"/>
  <c r="E1048" i="5"/>
  <c r="X1048" i="5" s="1"/>
  <c r="R1048" i="5"/>
  <c r="J1048" i="5"/>
  <c r="H1048" i="5"/>
  <c r="F1048" i="5"/>
  <c r="I1048" i="5"/>
  <c r="E1648" i="5"/>
  <c r="X1648" i="5" s="1"/>
  <c r="R1648" i="5"/>
  <c r="F1648" i="5"/>
  <c r="I1648" i="5"/>
  <c r="H1648" i="5"/>
  <c r="J1648" i="5"/>
  <c r="E1600" i="5"/>
  <c r="X1600" i="5" s="1"/>
  <c r="R1600" i="5"/>
  <c r="I1600" i="5"/>
  <c r="J1600" i="5"/>
  <c r="H1600" i="5"/>
  <c r="F1600" i="5"/>
  <c r="E1696" i="5"/>
  <c r="X1696" i="5" s="1"/>
  <c r="I1696" i="5"/>
  <c r="F1696" i="5"/>
  <c r="J1696" i="5"/>
  <c r="H1696" i="5"/>
  <c r="R1696" i="5"/>
  <c r="E2032" i="5"/>
  <c r="X2032" i="5" s="1"/>
  <c r="R2032" i="5"/>
  <c r="J2032" i="5"/>
  <c r="F2032" i="5"/>
  <c r="H2032" i="5"/>
  <c r="I2032" i="5"/>
  <c r="E2116" i="5"/>
  <c r="X2116" i="5" s="1"/>
  <c r="R2116" i="5"/>
  <c r="H2116" i="5"/>
  <c r="I2116" i="5"/>
  <c r="J2116" i="5"/>
  <c r="F2116" i="5"/>
  <c r="E2224" i="5"/>
  <c r="X2224" i="5" s="1"/>
  <c r="J2224" i="5"/>
  <c r="I2224" i="5"/>
  <c r="R2224" i="5"/>
  <c r="H2224" i="5"/>
  <c r="F2224" i="5"/>
  <c r="E2476" i="5"/>
  <c r="X2476" i="5" s="1"/>
  <c r="J2476" i="5"/>
  <c r="R2476" i="5"/>
  <c r="I2476" i="5"/>
  <c r="F2476" i="5"/>
  <c r="H2476" i="5"/>
  <c r="E1876" i="5"/>
  <c r="X1876" i="5" s="1"/>
  <c r="R1876" i="5"/>
  <c r="J1876" i="5"/>
  <c r="H1876" i="5"/>
  <c r="I1876" i="5"/>
  <c r="F1876" i="5"/>
  <c r="E1936" i="5"/>
  <c r="X1936" i="5" s="1"/>
  <c r="H1936" i="5"/>
  <c r="J1936" i="5"/>
  <c r="I1936" i="5"/>
  <c r="F1936" i="5"/>
  <c r="R1936" i="5"/>
  <c r="J2128" i="5"/>
  <c r="F2128" i="5"/>
  <c r="I2212" i="5"/>
  <c r="F2212" i="5"/>
  <c r="R2212" i="5"/>
  <c r="E2279" i="5"/>
  <c r="X2279" i="5" s="1"/>
  <c r="R2279" i="5"/>
  <c r="G2279" i="5"/>
  <c r="I2279" i="5"/>
  <c r="J2279" i="5"/>
  <c r="H2279" i="5"/>
  <c r="F2279" i="5"/>
  <c r="E412" i="5"/>
  <c r="X412" i="5" s="1"/>
  <c r="J412" i="5"/>
  <c r="I412" i="5"/>
  <c r="F412" i="5"/>
  <c r="H412" i="5"/>
  <c r="R412" i="5"/>
  <c r="G412" i="5"/>
  <c r="E1252" i="5"/>
  <c r="X1252" i="5" s="1"/>
  <c r="F1252" i="5"/>
  <c r="H1252" i="5"/>
  <c r="R1252" i="5"/>
  <c r="I1252" i="5"/>
  <c r="J1252" i="5"/>
  <c r="H1566" i="5"/>
  <c r="E454" i="5"/>
  <c r="X454" i="5" s="1"/>
  <c r="F454" i="5"/>
  <c r="R454" i="5"/>
  <c r="H454" i="5"/>
  <c r="G454" i="5"/>
  <c r="J454" i="5"/>
  <c r="I454" i="5"/>
  <c r="E646" i="5"/>
  <c r="X646" i="5" s="1"/>
  <c r="R646" i="5"/>
  <c r="J646" i="5"/>
  <c r="G646" i="5"/>
  <c r="H646" i="5"/>
  <c r="F646" i="5"/>
  <c r="I646" i="5"/>
  <c r="E119" i="5"/>
  <c r="X119" i="5" s="1"/>
  <c r="J119" i="5"/>
  <c r="R119" i="5"/>
  <c r="I119" i="5"/>
  <c r="F119" i="5"/>
  <c r="H119" i="5"/>
  <c r="G119" i="5"/>
  <c r="E299" i="5"/>
  <c r="X299" i="5" s="1"/>
  <c r="J299" i="5"/>
  <c r="G299" i="5"/>
  <c r="R299" i="5"/>
  <c r="I299" i="5"/>
  <c r="H299" i="5"/>
  <c r="F299" i="5"/>
  <c r="E683" i="5"/>
  <c r="X683" i="5" s="1"/>
  <c r="J683" i="5"/>
  <c r="I683" i="5"/>
  <c r="R683" i="5"/>
  <c r="H683" i="5"/>
  <c r="G683" i="5"/>
  <c r="F683" i="5"/>
  <c r="E1810" i="5"/>
  <c r="X1810" i="5" s="1"/>
  <c r="I1810" i="5"/>
  <c r="J1810" i="5"/>
  <c r="R1810" i="5"/>
  <c r="G1810" i="5"/>
  <c r="H1810" i="5"/>
  <c r="F1810" i="5"/>
  <c r="E455" i="5"/>
  <c r="X455" i="5" s="1"/>
  <c r="J455" i="5"/>
  <c r="G455" i="5"/>
  <c r="F455" i="5"/>
  <c r="R455" i="5"/>
  <c r="H455" i="5"/>
  <c r="I455" i="5"/>
  <c r="E124" i="5"/>
  <c r="X124" i="5" s="1"/>
  <c r="J124" i="5"/>
  <c r="F124" i="5"/>
  <c r="I124" i="5"/>
  <c r="H124" i="5"/>
  <c r="R124" i="5"/>
  <c r="G124" i="5"/>
  <c r="E232" i="5"/>
  <c r="X232" i="5" s="1"/>
  <c r="J232" i="5"/>
  <c r="H232" i="5"/>
  <c r="F232" i="5"/>
  <c r="G232" i="5"/>
  <c r="R232" i="5"/>
  <c r="I232" i="5"/>
  <c r="E376" i="5"/>
  <c r="X376" i="5" s="1"/>
  <c r="G376" i="5"/>
  <c r="F376" i="5"/>
  <c r="I376" i="5"/>
  <c r="J376" i="5"/>
  <c r="R376" i="5"/>
  <c r="H376" i="5"/>
  <c r="E628" i="5"/>
  <c r="X628" i="5" s="1"/>
  <c r="F628" i="5"/>
  <c r="I628" i="5"/>
  <c r="H628" i="5"/>
  <c r="G628" i="5"/>
  <c r="J628" i="5"/>
  <c r="R628" i="5"/>
  <c r="G1192" i="5"/>
  <c r="E1636" i="5"/>
  <c r="X1636" i="5" s="1"/>
  <c r="H1636" i="5"/>
  <c r="F1636" i="5"/>
  <c r="J1636" i="5"/>
  <c r="R1636" i="5"/>
  <c r="I1636" i="5"/>
  <c r="E1156" i="5"/>
  <c r="X1156" i="5" s="1"/>
  <c r="H1156" i="5"/>
  <c r="F1156" i="5"/>
  <c r="R1156" i="5"/>
  <c r="J1156" i="5"/>
  <c r="I1156" i="5"/>
  <c r="G1156" i="5"/>
  <c r="G1696" i="5"/>
  <c r="E1036" i="5"/>
  <c r="X1036" i="5" s="1"/>
  <c r="H1036" i="5"/>
  <c r="J1036" i="5"/>
  <c r="F1036" i="5"/>
  <c r="I1036" i="5"/>
  <c r="R1036" i="5"/>
  <c r="E1276" i="5"/>
  <c r="X1276" i="5" s="1"/>
  <c r="F1276" i="5"/>
  <c r="R1276" i="5"/>
  <c r="H1276" i="5"/>
  <c r="J1276" i="5"/>
  <c r="I1276" i="5"/>
  <c r="E1420" i="5"/>
  <c r="X1420" i="5" s="1"/>
  <c r="H1420" i="5"/>
  <c r="I1420" i="5"/>
  <c r="J1420" i="5"/>
  <c r="F1420" i="5"/>
  <c r="R1420" i="5"/>
  <c r="E1228" i="5"/>
  <c r="X1228" i="5" s="1"/>
  <c r="I1228" i="5"/>
  <c r="R1228" i="5"/>
  <c r="F1228" i="5"/>
  <c r="J1228" i="5"/>
  <c r="H1228" i="5"/>
  <c r="E1360" i="5"/>
  <c r="X1360" i="5" s="1"/>
  <c r="R1360" i="5"/>
  <c r="J1360" i="5"/>
  <c r="F1360" i="5"/>
  <c r="H1360" i="5"/>
  <c r="I1360" i="5"/>
  <c r="G1888" i="5"/>
  <c r="G2152" i="5"/>
  <c r="G2260" i="5"/>
  <c r="E2380" i="5"/>
  <c r="X2380" i="5" s="1"/>
  <c r="J2380" i="5"/>
  <c r="H2380" i="5"/>
  <c r="R2380" i="5"/>
  <c r="I2380" i="5"/>
  <c r="F2380" i="5"/>
  <c r="E1744" i="5"/>
  <c r="X1744" i="5" s="1"/>
  <c r="F1744" i="5"/>
  <c r="R1744" i="5"/>
  <c r="H1744" i="5"/>
  <c r="J1744" i="5"/>
  <c r="I1744" i="5"/>
  <c r="E1828" i="5"/>
  <c r="X1828" i="5" s="1"/>
  <c r="F1828" i="5"/>
  <c r="R1828" i="5"/>
  <c r="I1828" i="5"/>
  <c r="H1828" i="5"/>
  <c r="J1828" i="5"/>
  <c r="G1828" i="5"/>
  <c r="G1900" i="5"/>
  <c r="G1960" i="5"/>
  <c r="G2140" i="5"/>
  <c r="G2236" i="5"/>
  <c r="E2320" i="5"/>
  <c r="X2320" i="5" s="1"/>
  <c r="J2320" i="5"/>
  <c r="I2320" i="5"/>
  <c r="R2320" i="5"/>
  <c r="H2320" i="5"/>
  <c r="F2320" i="5"/>
  <c r="E2440" i="5"/>
  <c r="X2440" i="5" s="1"/>
  <c r="J2440" i="5"/>
  <c r="H2440" i="5"/>
  <c r="I2440" i="5"/>
  <c r="F2440" i="5"/>
  <c r="R2440" i="5"/>
  <c r="I2502" i="5"/>
  <c r="E1566" i="5"/>
  <c r="X1566" i="5" s="1"/>
  <c r="E1602" i="5"/>
  <c r="X1602" i="5" s="1"/>
  <c r="E255" i="5"/>
  <c r="X255" i="5" s="1"/>
  <c r="H255" i="5"/>
  <c r="R255" i="5"/>
  <c r="J255" i="5"/>
  <c r="G255" i="5"/>
  <c r="F255" i="5"/>
  <c r="I255" i="5"/>
  <c r="E1066" i="5"/>
  <c r="X1066" i="5" s="1"/>
  <c r="I1066" i="5"/>
  <c r="G1066" i="5"/>
  <c r="J1066" i="5"/>
  <c r="F1066" i="5"/>
  <c r="R1066" i="5"/>
  <c r="H1066" i="5"/>
  <c r="E359" i="5"/>
  <c r="X359" i="5" s="1"/>
  <c r="J359" i="5"/>
  <c r="I359" i="5"/>
  <c r="R359" i="5"/>
  <c r="H359" i="5"/>
  <c r="F359" i="5"/>
  <c r="G359" i="5"/>
  <c r="E1931" i="5"/>
  <c r="X1931" i="5" s="1"/>
  <c r="I1931" i="5"/>
  <c r="R1931" i="5"/>
  <c r="H1931" i="5"/>
  <c r="G1931" i="5"/>
  <c r="J1931" i="5"/>
  <c r="F1931" i="5"/>
  <c r="E496" i="5"/>
  <c r="X496" i="5" s="1"/>
  <c r="R496" i="5"/>
  <c r="I496" i="5"/>
  <c r="G496" i="5"/>
  <c r="J496" i="5"/>
  <c r="F496" i="5"/>
  <c r="H496" i="5"/>
  <c r="E148" i="5"/>
  <c r="X148" i="5" s="1"/>
  <c r="J148" i="5"/>
  <c r="H148" i="5"/>
  <c r="I148" i="5"/>
  <c r="R148" i="5"/>
  <c r="F148" i="5"/>
  <c r="G148" i="5"/>
  <c r="E1540" i="5"/>
  <c r="X1540" i="5" s="1"/>
  <c r="R1540" i="5"/>
  <c r="F1540" i="5"/>
  <c r="H1540" i="5"/>
  <c r="I1540" i="5"/>
  <c r="J1540" i="5"/>
  <c r="G1540" i="5"/>
  <c r="G1204" i="5"/>
  <c r="G1180" i="5"/>
  <c r="E1144" i="5"/>
  <c r="X1144" i="5" s="1"/>
  <c r="I1144" i="5"/>
  <c r="R1144" i="5"/>
  <c r="H1144" i="5"/>
  <c r="J1144" i="5"/>
  <c r="F1144" i="5"/>
  <c r="E1624" i="5"/>
  <c r="X1624" i="5" s="1"/>
  <c r="J1624" i="5"/>
  <c r="R1624" i="5"/>
  <c r="I1624" i="5"/>
  <c r="F1624" i="5"/>
  <c r="H1624" i="5"/>
  <c r="G1624" i="5"/>
  <c r="E1552" i="5"/>
  <c r="X1552" i="5" s="1"/>
  <c r="R1552" i="5"/>
  <c r="H1552" i="5"/>
  <c r="I1552" i="5"/>
  <c r="F1552" i="5"/>
  <c r="J1552" i="5"/>
  <c r="E1732" i="5"/>
  <c r="X1732" i="5" s="1"/>
  <c r="R1732" i="5"/>
  <c r="F1732" i="5"/>
  <c r="I1732" i="5"/>
  <c r="H1732" i="5"/>
  <c r="J1732" i="5"/>
  <c r="G2356" i="5"/>
  <c r="H1372" i="5"/>
  <c r="J1372" i="5"/>
  <c r="R1372" i="5"/>
  <c r="F1372" i="5"/>
  <c r="G1768" i="5"/>
  <c r="G1840" i="5"/>
  <c r="E2044" i="5"/>
  <c r="X2044" i="5" s="1"/>
  <c r="J2044" i="5"/>
  <c r="F2044" i="5"/>
  <c r="H2044" i="5"/>
  <c r="I2044" i="5"/>
  <c r="R2044" i="5"/>
  <c r="G2464" i="5"/>
  <c r="G2440" i="5"/>
  <c r="G1566" i="5"/>
  <c r="E286" i="5"/>
  <c r="X286" i="5" s="1"/>
  <c r="G286" i="5"/>
  <c r="R286" i="5"/>
  <c r="I286" i="5"/>
  <c r="J286" i="5"/>
  <c r="H286" i="5"/>
  <c r="F286" i="5"/>
  <c r="R1566" i="5"/>
  <c r="R2118" i="5"/>
  <c r="G893" i="5"/>
  <c r="E2499" i="5"/>
  <c r="X2499" i="5" s="1"/>
  <c r="I1566" i="5"/>
  <c r="H2118" i="5"/>
  <c r="H2146" i="5"/>
  <c r="J2146" i="5"/>
  <c r="F2146" i="5"/>
  <c r="R2146" i="5"/>
  <c r="E2290" i="5"/>
  <c r="X2290" i="5" s="1"/>
  <c r="H2290" i="5"/>
  <c r="G2290" i="5"/>
  <c r="I2290" i="5"/>
  <c r="F2290" i="5"/>
  <c r="J2290" i="5"/>
  <c r="R2290" i="5"/>
  <c r="E82" i="5"/>
  <c r="X82" i="5" s="1"/>
  <c r="G82" i="5"/>
  <c r="F82" i="5"/>
  <c r="J82" i="5"/>
  <c r="R82" i="5"/>
  <c r="I82" i="5"/>
  <c r="H82" i="5"/>
  <c r="E298" i="5"/>
  <c r="X298" i="5" s="1"/>
  <c r="H298" i="5"/>
  <c r="G298" i="5"/>
  <c r="F298" i="5"/>
  <c r="R298" i="5"/>
  <c r="J298" i="5"/>
  <c r="I298" i="5"/>
  <c r="E46" i="5"/>
  <c r="X46" i="5" s="1"/>
  <c r="G46" i="5"/>
  <c r="R46" i="5"/>
  <c r="J46" i="5"/>
  <c r="F46" i="5"/>
  <c r="H46" i="5"/>
  <c r="I46" i="5"/>
  <c r="E2218" i="5"/>
  <c r="X2218" i="5" s="1"/>
  <c r="G2218" i="5"/>
  <c r="H2218" i="5"/>
  <c r="I2218" i="5"/>
  <c r="R2218" i="5"/>
  <c r="F2218" i="5"/>
  <c r="J2218" i="5"/>
  <c r="E382" i="5"/>
  <c r="X382" i="5" s="1"/>
  <c r="G382" i="5"/>
  <c r="J382" i="5"/>
  <c r="H382" i="5"/>
  <c r="R382" i="5"/>
  <c r="I382" i="5"/>
  <c r="F382" i="5"/>
  <c r="E310" i="5"/>
  <c r="X310" i="5" s="1"/>
  <c r="R310" i="5"/>
  <c r="H310" i="5"/>
  <c r="F310" i="5"/>
  <c r="J310" i="5"/>
  <c r="I310" i="5"/>
  <c r="G310" i="5"/>
  <c r="I1602" i="5"/>
  <c r="E370" i="5"/>
  <c r="X370" i="5" s="1"/>
  <c r="F370" i="5"/>
  <c r="I370" i="5"/>
  <c r="G370" i="5"/>
  <c r="H370" i="5"/>
  <c r="J370" i="5"/>
  <c r="R370" i="5"/>
  <c r="J1602" i="5"/>
  <c r="E166" i="5"/>
  <c r="X166" i="5" s="1"/>
  <c r="G166" i="5"/>
  <c r="J166" i="5"/>
  <c r="F166" i="5"/>
  <c r="I166" i="5"/>
  <c r="R166" i="5"/>
  <c r="H166" i="5"/>
  <c r="E922" i="5"/>
  <c r="X922" i="5" s="1"/>
  <c r="J922" i="5"/>
  <c r="H922" i="5"/>
  <c r="I922" i="5"/>
  <c r="R922" i="5"/>
  <c r="F922" i="5"/>
  <c r="G922" i="5"/>
  <c r="H1602" i="5"/>
  <c r="E214" i="5"/>
  <c r="X214" i="5" s="1"/>
  <c r="J214" i="5"/>
  <c r="G214" i="5"/>
  <c r="F214" i="5"/>
  <c r="I214" i="5"/>
  <c r="H214" i="5"/>
  <c r="R214" i="5"/>
  <c r="E1714" i="5"/>
  <c r="X1714" i="5" s="1"/>
  <c r="J1714" i="5"/>
  <c r="R1714" i="5"/>
  <c r="F1714" i="5"/>
  <c r="I1714" i="5"/>
  <c r="G1714" i="5"/>
  <c r="H1714" i="5"/>
  <c r="F1602" i="5"/>
  <c r="G1602" i="5"/>
  <c r="E238" i="5"/>
  <c r="X238" i="5" s="1"/>
  <c r="I238" i="5"/>
  <c r="H238" i="5"/>
  <c r="R238" i="5"/>
  <c r="F238" i="5"/>
  <c r="G238" i="5"/>
  <c r="J238" i="5"/>
  <c r="E70" i="5"/>
  <c r="X70" i="5" s="1"/>
  <c r="H70" i="5"/>
  <c r="J70" i="5"/>
  <c r="I70" i="5"/>
  <c r="F70" i="5"/>
  <c r="G70" i="5"/>
  <c r="R70" i="5"/>
  <c r="E142" i="5"/>
  <c r="X142" i="5" s="1"/>
  <c r="R142" i="5"/>
  <c r="F142" i="5"/>
  <c r="G142" i="5"/>
  <c r="I142" i="5"/>
  <c r="H142" i="5"/>
  <c r="J142" i="5"/>
  <c r="E294" i="5"/>
  <c r="X294" i="5" s="1"/>
  <c r="J294" i="5"/>
  <c r="H294" i="5"/>
  <c r="R294" i="5"/>
  <c r="F294" i="5"/>
  <c r="I294" i="5"/>
  <c r="E486" i="5"/>
  <c r="X486" i="5" s="1"/>
  <c r="R486" i="5"/>
  <c r="J486" i="5"/>
  <c r="F486" i="5"/>
  <c r="H486" i="5"/>
  <c r="I486" i="5"/>
  <c r="E1218" i="5"/>
  <c r="X1218" i="5" s="1"/>
  <c r="I1218" i="5"/>
  <c r="R1218" i="5"/>
  <c r="J1218" i="5"/>
  <c r="H1218" i="5"/>
  <c r="F1218" i="5"/>
  <c r="E1266" i="5"/>
  <c r="X1266" i="5" s="1"/>
  <c r="H1266" i="5"/>
  <c r="I1266" i="5"/>
  <c r="J1266" i="5"/>
  <c r="R1266" i="5"/>
  <c r="F1266" i="5"/>
  <c r="E1362" i="5"/>
  <c r="X1362" i="5" s="1"/>
  <c r="J1362" i="5"/>
  <c r="F1362" i="5"/>
  <c r="I1362" i="5"/>
  <c r="H1362" i="5"/>
  <c r="R1362" i="5"/>
  <c r="E2094" i="5"/>
  <c r="X2094" i="5" s="1"/>
  <c r="F2094" i="5"/>
  <c r="I2094" i="5"/>
  <c r="J2094" i="5"/>
  <c r="H2094" i="5"/>
  <c r="R2094" i="5"/>
  <c r="E665" i="5"/>
  <c r="X665" i="5" s="1"/>
  <c r="R665" i="5"/>
  <c r="I665" i="5"/>
  <c r="H665" i="5"/>
  <c r="J665" i="5"/>
  <c r="F665" i="5"/>
  <c r="E809" i="5"/>
  <c r="X809" i="5" s="1"/>
  <c r="H809" i="5"/>
  <c r="I809" i="5"/>
  <c r="F809" i="5"/>
  <c r="J809" i="5"/>
  <c r="R809" i="5"/>
  <c r="E953" i="5"/>
  <c r="X953" i="5" s="1"/>
  <c r="R953" i="5"/>
  <c r="J953" i="5"/>
  <c r="F953" i="5"/>
  <c r="I953" i="5"/>
  <c r="H953" i="5"/>
  <c r="E150" i="5"/>
  <c r="X150" i="5" s="1"/>
  <c r="J150" i="5"/>
  <c r="H150" i="5"/>
  <c r="I150" i="5"/>
  <c r="F150" i="5"/>
  <c r="R150" i="5"/>
  <c r="E594" i="5"/>
  <c r="X594" i="5" s="1"/>
  <c r="J594" i="5"/>
  <c r="H594" i="5"/>
  <c r="R594" i="5"/>
  <c r="I594" i="5"/>
  <c r="F594" i="5"/>
  <c r="E642" i="5"/>
  <c r="X642" i="5" s="1"/>
  <c r="J642" i="5"/>
  <c r="I642" i="5"/>
  <c r="F642" i="5"/>
  <c r="R642" i="5"/>
  <c r="H642" i="5"/>
  <c r="E738" i="5"/>
  <c r="X738" i="5" s="1"/>
  <c r="F738" i="5"/>
  <c r="H738" i="5"/>
  <c r="I738" i="5"/>
  <c r="J738" i="5"/>
  <c r="R738" i="5"/>
  <c r="E1026" i="5"/>
  <c r="X1026" i="5" s="1"/>
  <c r="H1026" i="5"/>
  <c r="J1026" i="5"/>
  <c r="R1026" i="5"/>
  <c r="I1026" i="5"/>
  <c r="F1026" i="5"/>
  <c r="E1074" i="5"/>
  <c r="X1074" i="5" s="1"/>
  <c r="F1074" i="5"/>
  <c r="J1074" i="5"/>
  <c r="R1074" i="5"/>
  <c r="H1074" i="5"/>
  <c r="I1074" i="5"/>
  <c r="E1122" i="5"/>
  <c r="X1122" i="5" s="1"/>
  <c r="F1122" i="5"/>
  <c r="J1122" i="5"/>
  <c r="I1122" i="5"/>
  <c r="H1122" i="5"/>
  <c r="R1122" i="5"/>
  <c r="E1734" i="5"/>
  <c r="X1734" i="5" s="1"/>
  <c r="R1734" i="5"/>
  <c r="I1734" i="5"/>
  <c r="F1734" i="5"/>
  <c r="H1734" i="5"/>
  <c r="J1734" i="5"/>
  <c r="E1794" i="5"/>
  <c r="X1794" i="5" s="1"/>
  <c r="F1794" i="5"/>
  <c r="I1794" i="5"/>
  <c r="J1794" i="5"/>
  <c r="H1794" i="5"/>
  <c r="R1794" i="5"/>
  <c r="G1794" i="5"/>
  <c r="E1842" i="5"/>
  <c r="X1842" i="5" s="1"/>
  <c r="J1842" i="5"/>
  <c r="F1842" i="5"/>
  <c r="I1842" i="5"/>
  <c r="R1842" i="5"/>
  <c r="H1842" i="5"/>
  <c r="E1890" i="5"/>
  <c r="X1890" i="5" s="1"/>
  <c r="R1890" i="5"/>
  <c r="H1890" i="5"/>
  <c r="J1890" i="5"/>
  <c r="I1890" i="5"/>
  <c r="F1890" i="5"/>
  <c r="E1938" i="5"/>
  <c r="X1938" i="5" s="1"/>
  <c r="R1938" i="5"/>
  <c r="J1938" i="5"/>
  <c r="F1938" i="5"/>
  <c r="I1938" i="5"/>
  <c r="H1938" i="5"/>
  <c r="E2154" i="5"/>
  <c r="X2154" i="5" s="1"/>
  <c r="F2154" i="5"/>
  <c r="J2154" i="5"/>
  <c r="H2154" i="5"/>
  <c r="I2154" i="5"/>
  <c r="R2154" i="5"/>
  <c r="E2202" i="5"/>
  <c r="X2202" i="5" s="1"/>
  <c r="R2202" i="5"/>
  <c r="J2202" i="5"/>
  <c r="F2202" i="5"/>
  <c r="I2202" i="5"/>
  <c r="H2202" i="5"/>
  <c r="E2250" i="5"/>
  <c r="X2250" i="5" s="1"/>
  <c r="J2250" i="5"/>
  <c r="I2250" i="5"/>
  <c r="H2250" i="5"/>
  <c r="R2250" i="5"/>
  <c r="F2250" i="5"/>
  <c r="E2358" i="5"/>
  <c r="X2358" i="5" s="1"/>
  <c r="F2358" i="5"/>
  <c r="R2358" i="5"/>
  <c r="I2358" i="5"/>
  <c r="J2358" i="5"/>
  <c r="H2358" i="5"/>
  <c r="E2406" i="5"/>
  <c r="X2406" i="5" s="1"/>
  <c r="R2406" i="5"/>
  <c r="F2406" i="5"/>
  <c r="I2406" i="5"/>
  <c r="J2406" i="5"/>
  <c r="H2406" i="5"/>
  <c r="E2454" i="5"/>
  <c r="X2454" i="5" s="1"/>
  <c r="R2454" i="5"/>
  <c r="I2454" i="5"/>
  <c r="F2454" i="5"/>
  <c r="J2454" i="5"/>
  <c r="H2454" i="5"/>
  <c r="E317" i="5"/>
  <c r="X317" i="5" s="1"/>
  <c r="J317" i="5"/>
  <c r="H317" i="5"/>
  <c r="I317" i="5"/>
  <c r="R317" i="5"/>
  <c r="F317" i="5"/>
  <c r="E365" i="5"/>
  <c r="X365" i="5" s="1"/>
  <c r="J365" i="5"/>
  <c r="I365" i="5"/>
  <c r="R365" i="5"/>
  <c r="F365" i="5"/>
  <c r="H365" i="5"/>
  <c r="E425" i="5"/>
  <c r="X425" i="5" s="1"/>
  <c r="I425" i="5"/>
  <c r="R425" i="5"/>
  <c r="J425" i="5"/>
  <c r="F425" i="5"/>
  <c r="H425" i="5"/>
  <c r="E473" i="5"/>
  <c r="X473" i="5" s="1"/>
  <c r="R473" i="5"/>
  <c r="H473" i="5"/>
  <c r="J473" i="5"/>
  <c r="F473" i="5"/>
  <c r="I473" i="5"/>
  <c r="E521" i="5"/>
  <c r="X521" i="5" s="1"/>
  <c r="R521" i="5"/>
  <c r="J521" i="5"/>
  <c r="H521" i="5"/>
  <c r="I521" i="5"/>
  <c r="F521" i="5"/>
  <c r="E569" i="5"/>
  <c r="X569" i="5" s="1"/>
  <c r="I569" i="5"/>
  <c r="R569" i="5"/>
  <c r="J569" i="5"/>
  <c r="H569" i="5"/>
  <c r="F569" i="5"/>
  <c r="E1349" i="5"/>
  <c r="X1349" i="5" s="1"/>
  <c r="R1349" i="5"/>
  <c r="J1349" i="5"/>
  <c r="F1349" i="5"/>
  <c r="H1349" i="5"/>
  <c r="I1349" i="5"/>
  <c r="E1397" i="5"/>
  <c r="X1397" i="5" s="1"/>
  <c r="H1397" i="5"/>
  <c r="F1397" i="5"/>
  <c r="I1397" i="5"/>
  <c r="G1397" i="5"/>
  <c r="R1397" i="5"/>
  <c r="J1397" i="5"/>
  <c r="E1841" i="5"/>
  <c r="X1841" i="5" s="1"/>
  <c r="J1841" i="5"/>
  <c r="I1841" i="5"/>
  <c r="R1841" i="5"/>
  <c r="F1841" i="5"/>
  <c r="H1841" i="5"/>
  <c r="E1889" i="5"/>
  <c r="X1889" i="5" s="1"/>
  <c r="H1889" i="5"/>
  <c r="F1889" i="5"/>
  <c r="R1889" i="5"/>
  <c r="J1889" i="5"/>
  <c r="I1889" i="5"/>
  <c r="E1937" i="5"/>
  <c r="X1937" i="5" s="1"/>
  <c r="R1937" i="5"/>
  <c r="J1937" i="5"/>
  <c r="F1937" i="5"/>
  <c r="I1937" i="5"/>
  <c r="H1937" i="5"/>
  <c r="E1985" i="5"/>
  <c r="X1985" i="5" s="1"/>
  <c r="H1985" i="5"/>
  <c r="R1985" i="5"/>
  <c r="F1985" i="5"/>
  <c r="J1985" i="5"/>
  <c r="I1985" i="5"/>
  <c r="E2033" i="5"/>
  <c r="X2033" i="5" s="1"/>
  <c r="I2033" i="5"/>
  <c r="R2033" i="5"/>
  <c r="F2033" i="5"/>
  <c r="H2033" i="5"/>
  <c r="J2033" i="5"/>
  <c r="E2081" i="5"/>
  <c r="X2081" i="5" s="1"/>
  <c r="R2081" i="5"/>
  <c r="F2081" i="5"/>
  <c r="H2081" i="5"/>
  <c r="J2081" i="5"/>
  <c r="I2081" i="5"/>
  <c r="E2129" i="5"/>
  <c r="X2129" i="5" s="1"/>
  <c r="R2129" i="5"/>
  <c r="J2129" i="5"/>
  <c r="F2129" i="5"/>
  <c r="I2129" i="5"/>
  <c r="H2129" i="5"/>
  <c r="E2177" i="5"/>
  <c r="X2177" i="5" s="1"/>
  <c r="F2177" i="5"/>
  <c r="R2177" i="5"/>
  <c r="I2177" i="5"/>
  <c r="H2177" i="5"/>
  <c r="J2177" i="5"/>
  <c r="E2225" i="5"/>
  <c r="X2225" i="5" s="1"/>
  <c r="I2225" i="5"/>
  <c r="J2225" i="5"/>
  <c r="H2225" i="5"/>
  <c r="F2225" i="5"/>
  <c r="R2225" i="5"/>
  <c r="E2477" i="5"/>
  <c r="X2477" i="5" s="1"/>
  <c r="R2477" i="5"/>
  <c r="H2477" i="5"/>
  <c r="I2477" i="5"/>
  <c r="J2477" i="5"/>
  <c r="F2477" i="5"/>
  <c r="E438" i="5"/>
  <c r="X438" i="5" s="1"/>
  <c r="J438" i="5"/>
  <c r="R438" i="5"/>
  <c r="H438" i="5"/>
  <c r="F438" i="5"/>
  <c r="I438" i="5"/>
  <c r="E1170" i="5"/>
  <c r="X1170" i="5" s="1"/>
  <c r="J1170" i="5"/>
  <c r="F1170" i="5"/>
  <c r="R1170" i="5"/>
  <c r="H1170" i="5"/>
  <c r="I1170" i="5"/>
  <c r="G1170" i="5"/>
  <c r="E617" i="5"/>
  <c r="X617" i="5" s="1"/>
  <c r="I617" i="5"/>
  <c r="J617" i="5"/>
  <c r="F617" i="5"/>
  <c r="R617" i="5"/>
  <c r="H617" i="5"/>
  <c r="E761" i="5"/>
  <c r="X761" i="5" s="1"/>
  <c r="J761" i="5"/>
  <c r="H761" i="5"/>
  <c r="R761" i="5"/>
  <c r="F761" i="5"/>
  <c r="I761" i="5"/>
  <c r="E905" i="5"/>
  <c r="X905" i="5" s="1"/>
  <c r="J905" i="5"/>
  <c r="H905" i="5"/>
  <c r="R905" i="5"/>
  <c r="I905" i="5"/>
  <c r="F905" i="5"/>
  <c r="E1049" i="5"/>
  <c r="X1049" i="5" s="1"/>
  <c r="J1049" i="5"/>
  <c r="I1049" i="5"/>
  <c r="R1049" i="5"/>
  <c r="H1049" i="5"/>
  <c r="F1049" i="5"/>
  <c r="E2369" i="5"/>
  <c r="X2369" i="5" s="1"/>
  <c r="I2369" i="5"/>
  <c r="H2369" i="5"/>
  <c r="J2369" i="5"/>
  <c r="R2369" i="5"/>
  <c r="F2369" i="5"/>
  <c r="E54" i="5"/>
  <c r="X54" i="5" s="1"/>
  <c r="J54" i="5"/>
  <c r="R54" i="5"/>
  <c r="H54" i="5"/>
  <c r="I54" i="5"/>
  <c r="F54" i="5"/>
  <c r="E102" i="5"/>
  <c r="X102" i="5" s="1"/>
  <c r="J102" i="5"/>
  <c r="F102" i="5"/>
  <c r="R102" i="5"/>
  <c r="I102" i="5"/>
  <c r="H102" i="5"/>
  <c r="E258" i="5"/>
  <c r="X258" i="5" s="1"/>
  <c r="J258" i="5"/>
  <c r="R258" i="5"/>
  <c r="I258" i="5"/>
  <c r="H258" i="5"/>
  <c r="F258" i="5"/>
  <c r="E402" i="5"/>
  <c r="X402" i="5" s="1"/>
  <c r="I402" i="5"/>
  <c r="H402" i="5"/>
  <c r="J402" i="5"/>
  <c r="R402" i="5"/>
  <c r="F402" i="5"/>
  <c r="E546" i="5"/>
  <c r="X546" i="5" s="1"/>
  <c r="R546" i="5"/>
  <c r="F546" i="5"/>
  <c r="J546" i="5"/>
  <c r="I546" i="5"/>
  <c r="H546" i="5"/>
  <c r="E690" i="5"/>
  <c r="X690" i="5" s="1"/>
  <c r="F690" i="5"/>
  <c r="H690" i="5"/>
  <c r="I690" i="5"/>
  <c r="R690" i="5"/>
  <c r="J690" i="5"/>
  <c r="E786" i="5"/>
  <c r="X786" i="5" s="1"/>
  <c r="H786" i="5"/>
  <c r="J786" i="5"/>
  <c r="F786" i="5"/>
  <c r="R786" i="5"/>
  <c r="I786" i="5"/>
  <c r="E834" i="5"/>
  <c r="X834" i="5" s="1"/>
  <c r="J834" i="5"/>
  <c r="F834" i="5"/>
  <c r="I834" i="5"/>
  <c r="H834" i="5"/>
  <c r="R834" i="5"/>
  <c r="E882" i="5"/>
  <c r="X882" i="5" s="1"/>
  <c r="H882" i="5"/>
  <c r="F882" i="5"/>
  <c r="I882" i="5"/>
  <c r="R882" i="5"/>
  <c r="J882" i="5"/>
  <c r="E930" i="5"/>
  <c r="X930" i="5" s="1"/>
  <c r="H930" i="5"/>
  <c r="F930" i="5"/>
  <c r="J930" i="5"/>
  <c r="I930" i="5"/>
  <c r="R930" i="5"/>
  <c r="E978" i="5"/>
  <c r="X978" i="5" s="1"/>
  <c r="H978" i="5"/>
  <c r="R978" i="5"/>
  <c r="I978" i="5"/>
  <c r="J978" i="5"/>
  <c r="F978" i="5"/>
  <c r="E1422" i="5"/>
  <c r="X1422" i="5" s="1"/>
  <c r="R1422" i="5"/>
  <c r="J1422" i="5"/>
  <c r="I1422" i="5"/>
  <c r="F1422" i="5"/>
  <c r="H1422" i="5"/>
  <c r="E1470" i="5"/>
  <c r="X1470" i="5" s="1"/>
  <c r="I1470" i="5"/>
  <c r="F1470" i="5"/>
  <c r="H1470" i="5"/>
  <c r="R1470" i="5"/>
  <c r="J1470" i="5"/>
  <c r="E1530" i="5"/>
  <c r="X1530" i="5" s="1"/>
  <c r="H1530" i="5"/>
  <c r="J1530" i="5"/>
  <c r="R1530" i="5"/>
  <c r="F1530" i="5"/>
  <c r="I1530" i="5"/>
  <c r="G1530" i="5"/>
  <c r="E1638" i="5"/>
  <c r="X1638" i="5" s="1"/>
  <c r="I1638" i="5"/>
  <c r="J1638" i="5"/>
  <c r="R1638" i="5"/>
  <c r="F1638" i="5"/>
  <c r="H1638" i="5"/>
  <c r="E1686" i="5"/>
  <c r="X1686" i="5" s="1"/>
  <c r="H1686" i="5"/>
  <c r="I1686" i="5"/>
  <c r="R1686" i="5"/>
  <c r="F1686" i="5"/>
  <c r="J1686" i="5"/>
  <c r="E1998" i="5"/>
  <c r="X1998" i="5" s="1"/>
  <c r="R1998" i="5"/>
  <c r="I1998" i="5"/>
  <c r="J1998" i="5"/>
  <c r="H1998" i="5"/>
  <c r="F1998" i="5"/>
  <c r="E29" i="5"/>
  <c r="X29" i="5" s="1"/>
  <c r="J29" i="5"/>
  <c r="F29" i="5"/>
  <c r="R29" i="5"/>
  <c r="H29" i="5"/>
  <c r="I29" i="5"/>
  <c r="E77" i="5"/>
  <c r="X77" i="5" s="1"/>
  <c r="J77" i="5"/>
  <c r="H77" i="5"/>
  <c r="I77" i="5"/>
  <c r="R77" i="5"/>
  <c r="F77" i="5"/>
  <c r="E125" i="5"/>
  <c r="X125" i="5" s="1"/>
  <c r="J125" i="5"/>
  <c r="H125" i="5"/>
  <c r="F125" i="5"/>
  <c r="R125" i="5"/>
  <c r="I125" i="5"/>
  <c r="E173" i="5"/>
  <c r="X173" i="5" s="1"/>
  <c r="J173" i="5"/>
  <c r="F173" i="5"/>
  <c r="R173" i="5"/>
  <c r="H173" i="5"/>
  <c r="I173" i="5"/>
  <c r="E221" i="5"/>
  <c r="X221" i="5" s="1"/>
  <c r="J221" i="5"/>
  <c r="R221" i="5"/>
  <c r="I221" i="5"/>
  <c r="F221" i="5"/>
  <c r="H221" i="5"/>
  <c r="E269" i="5"/>
  <c r="X269" i="5" s="1"/>
  <c r="R269" i="5"/>
  <c r="H269" i="5"/>
  <c r="J269" i="5"/>
  <c r="F269" i="5"/>
  <c r="I269" i="5"/>
  <c r="E1157" i="5"/>
  <c r="X1157" i="5" s="1"/>
  <c r="F1157" i="5"/>
  <c r="R1157" i="5"/>
  <c r="H1157" i="5"/>
  <c r="J1157" i="5"/>
  <c r="I1157" i="5"/>
  <c r="E1205" i="5"/>
  <c r="X1205" i="5" s="1"/>
  <c r="I1205" i="5"/>
  <c r="R1205" i="5"/>
  <c r="F1205" i="5"/>
  <c r="H1205" i="5"/>
  <c r="J1205" i="5"/>
  <c r="E1253" i="5"/>
  <c r="X1253" i="5" s="1"/>
  <c r="F1253" i="5"/>
  <c r="H1253" i="5"/>
  <c r="J1253" i="5"/>
  <c r="R1253" i="5"/>
  <c r="I1253" i="5"/>
  <c r="E1301" i="5"/>
  <c r="X1301" i="5" s="1"/>
  <c r="I1301" i="5"/>
  <c r="J1301" i="5"/>
  <c r="H1301" i="5"/>
  <c r="F1301" i="5"/>
  <c r="R1301" i="5"/>
  <c r="E1505" i="5"/>
  <c r="X1505" i="5" s="1"/>
  <c r="H1505" i="5"/>
  <c r="R1505" i="5"/>
  <c r="J1505" i="5"/>
  <c r="F1505" i="5"/>
  <c r="I1505" i="5"/>
  <c r="E1745" i="5"/>
  <c r="X1745" i="5" s="1"/>
  <c r="I1745" i="5"/>
  <c r="H1745" i="5"/>
  <c r="R1745" i="5"/>
  <c r="F1745" i="5"/>
  <c r="J1745" i="5"/>
  <c r="E1793" i="5"/>
  <c r="X1793" i="5" s="1"/>
  <c r="I1793" i="5"/>
  <c r="H1793" i="5"/>
  <c r="F1793" i="5"/>
  <c r="J1793" i="5"/>
  <c r="R1793" i="5"/>
  <c r="E246" i="5"/>
  <c r="X246" i="5" s="1"/>
  <c r="J246" i="5"/>
  <c r="I246" i="5"/>
  <c r="F246" i="5"/>
  <c r="H246" i="5"/>
  <c r="R246" i="5"/>
  <c r="E390" i="5"/>
  <c r="X390" i="5" s="1"/>
  <c r="J390" i="5"/>
  <c r="R390" i="5"/>
  <c r="I390" i="5"/>
  <c r="H390" i="5"/>
  <c r="F390" i="5"/>
  <c r="E1578" i="5"/>
  <c r="X1578" i="5" s="1"/>
  <c r="H1578" i="5"/>
  <c r="I1578" i="5"/>
  <c r="F1578" i="5"/>
  <c r="R1578" i="5"/>
  <c r="J1578" i="5"/>
  <c r="E2046" i="5"/>
  <c r="X2046" i="5" s="1"/>
  <c r="H2046" i="5"/>
  <c r="J2046" i="5"/>
  <c r="F2046" i="5"/>
  <c r="R2046" i="5"/>
  <c r="I2046" i="5"/>
  <c r="E2298" i="5"/>
  <c r="X2298" i="5" s="1"/>
  <c r="I2298" i="5"/>
  <c r="F2298" i="5"/>
  <c r="R2298" i="5"/>
  <c r="J2298" i="5"/>
  <c r="H2298" i="5"/>
  <c r="E713" i="5"/>
  <c r="X713" i="5" s="1"/>
  <c r="R713" i="5"/>
  <c r="J713" i="5"/>
  <c r="F713" i="5"/>
  <c r="H713" i="5"/>
  <c r="I713" i="5"/>
  <c r="E857" i="5"/>
  <c r="X857" i="5" s="1"/>
  <c r="I857" i="5"/>
  <c r="R857" i="5"/>
  <c r="J857" i="5"/>
  <c r="H857" i="5"/>
  <c r="F857" i="5"/>
  <c r="E1001" i="5"/>
  <c r="X1001" i="5" s="1"/>
  <c r="F1001" i="5"/>
  <c r="I1001" i="5"/>
  <c r="H1001" i="5"/>
  <c r="R1001" i="5"/>
  <c r="J1001" i="5"/>
  <c r="E1097" i="5"/>
  <c r="X1097" i="5" s="1"/>
  <c r="F1097" i="5"/>
  <c r="H1097" i="5"/>
  <c r="R1097" i="5"/>
  <c r="I1097" i="5"/>
  <c r="J1097" i="5"/>
  <c r="E1445" i="5"/>
  <c r="X1445" i="5" s="1"/>
  <c r="I1445" i="5"/>
  <c r="J1445" i="5"/>
  <c r="F1445" i="5"/>
  <c r="R1445" i="5"/>
  <c r="H1445" i="5"/>
  <c r="E1493" i="5"/>
  <c r="X1493" i="5" s="1"/>
  <c r="J1493" i="5"/>
  <c r="I1493" i="5"/>
  <c r="F1493" i="5"/>
  <c r="H1493" i="5"/>
  <c r="R1493" i="5"/>
  <c r="E1541" i="5"/>
  <c r="X1541" i="5" s="1"/>
  <c r="H1541" i="5"/>
  <c r="J1541" i="5"/>
  <c r="F1541" i="5"/>
  <c r="R1541" i="5"/>
  <c r="I1541" i="5"/>
  <c r="E1589" i="5"/>
  <c r="X1589" i="5" s="1"/>
  <c r="J1589" i="5"/>
  <c r="R1589" i="5"/>
  <c r="H1589" i="5"/>
  <c r="I1589" i="5"/>
  <c r="F1589" i="5"/>
  <c r="E1637" i="5"/>
  <c r="X1637" i="5" s="1"/>
  <c r="F1637" i="5"/>
  <c r="J1637" i="5"/>
  <c r="H1637" i="5"/>
  <c r="R1637" i="5"/>
  <c r="I1637" i="5"/>
  <c r="E1685" i="5"/>
  <c r="X1685" i="5" s="1"/>
  <c r="J1685" i="5"/>
  <c r="F1685" i="5"/>
  <c r="H1685" i="5"/>
  <c r="R1685" i="5"/>
  <c r="I1685" i="5"/>
  <c r="E2273" i="5"/>
  <c r="X2273" i="5" s="1"/>
  <c r="F2273" i="5"/>
  <c r="I2273" i="5"/>
  <c r="R2273" i="5"/>
  <c r="H2273" i="5"/>
  <c r="J2273" i="5"/>
  <c r="E2321" i="5"/>
  <c r="X2321" i="5" s="1"/>
  <c r="J2321" i="5"/>
  <c r="F2321" i="5"/>
  <c r="R2321" i="5"/>
  <c r="I2321" i="5"/>
  <c r="H2321" i="5"/>
  <c r="E2417" i="5"/>
  <c r="X2417" i="5" s="1"/>
  <c r="R2417" i="5"/>
  <c r="I2417" i="5"/>
  <c r="F2417" i="5"/>
  <c r="J2417" i="5"/>
  <c r="H2417" i="5"/>
  <c r="E306" i="5"/>
  <c r="X306" i="5" s="1"/>
  <c r="J306" i="5"/>
  <c r="F306" i="5"/>
  <c r="I306" i="5"/>
  <c r="R306" i="5"/>
  <c r="H306" i="5"/>
  <c r="E354" i="5"/>
  <c r="X354" i="5" s="1"/>
  <c r="H354" i="5"/>
  <c r="J354" i="5"/>
  <c r="F354" i="5"/>
  <c r="I354" i="5"/>
  <c r="R354" i="5"/>
  <c r="E450" i="5"/>
  <c r="X450" i="5" s="1"/>
  <c r="J450" i="5"/>
  <c r="R450" i="5"/>
  <c r="I450" i="5"/>
  <c r="F450" i="5"/>
  <c r="H450" i="5"/>
  <c r="E498" i="5"/>
  <c r="X498" i="5" s="1"/>
  <c r="I498" i="5"/>
  <c r="F498" i="5"/>
  <c r="R498" i="5"/>
  <c r="H498" i="5"/>
  <c r="J498" i="5"/>
  <c r="E1182" i="5"/>
  <c r="X1182" i="5" s="1"/>
  <c r="I1182" i="5"/>
  <c r="F1182" i="5"/>
  <c r="J1182" i="5"/>
  <c r="R1182" i="5"/>
  <c r="H1182" i="5"/>
  <c r="E1230" i="5"/>
  <c r="X1230" i="5" s="1"/>
  <c r="I1230" i="5"/>
  <c r="J1230" i="5"/>
  <c r="F1230" i="5"/>
  <c r="R1230" i="5"/>
  <c r="H1230" i="5"/>
  <c r="E1278" i="5"/>
  <c r="X1278" i="5" s="1"/>
  <c r="I1278" i="5"/>
  <c r="R1278" i="5"/>
  <c r="J1278" i="5"/>
  <c r="H1278" i="5"/>
  <c r="F1278" i="5"/>
  <c r="E1326" i="5"/>
  <c r="X1326" i="5" s="1"/>
  <c r="F1326" i="5"/>
  <c r="R1326" i="5"/>
  <c r="J1326" i="5"/>
  <c r="H1326" i="5"/>
  <c r="I1326" i="5"/>
  <c r="E1374" i="5"/>
  <c r="X1374" i="5" s="1"/>
  <c r="H1374" i="5"/>
  <c r="F1374" i="5"/>
  <c r="R1374" i="5"/>
  <c r="J1374" i="5"/>
  <c r="I1374" i="5"/>
  <c r="E1590" i="5"/>
  <c r="X1590" i="5" s="1"/>
  <c r="I1590" i="5"/>
  <c r="H1590" i="5"/>
  <c r="J1590" i="5"/>
  <c r="F1590" i="5"/>
  <c r="R1590" i="5"/>
  <c r="E1746" i="5"/>
  <c r="X1746" i="5" s="1"/>
  <c r="I1746" i="5"/>
  <c r="R1746" i="5"/>
  <c r="H1746" i="5"/>
  <c r="J1746" i="5"/>
  <c r="G1746" i="5"/>
  <c r="F1746" i="5"/>
  <c r="E1950" i="5"/>
  <c r="X1950" i="5" s="1"/>
  <c r="F1950" i="5"/>
  <c r="I1950" i="5"/>
  <c r="R1950" i="5"/>
  <c r="H1950" i="5"/>
  <c r="J1950" i="5"/>
  <c r="G1950" i="5"/>
  <c r="E2058" i="5"/>
  <c r="X2058" i="5" s="1"/>
  <c r="J2058" i="5"/>
  <c r="R2058" i="5"/>
  <c r="I2058" i="5"/>
  <c r="H2058" i="5"/>
  <c r="F2058" i="5"/>
  <c r="E2106" i="5"/>
  <c r="X2106" i="5" s="1"/>
  <c r="R2106" i="5"/>
  <c r="I2106" i="5"/>
  <c r="F2106" i="5"/>
  <c r="J2106" i="5"/>
  <c r="H2106" i="5"/>
  <c r="E2310" i="5"/>
  <c r="X2310" i="5" s="1"/>
  <c r="J2310" i="5"/>
  <c r="R2310" i="5"/>
  <c r="H2310" i="5"/>
  <c r="F2310" i="5"/>
  <c r="I2310" i="5"/>
  <c r="E629" i="5"/>
  <c r="X629" i="5" s="1"/>
  <c r="J629" i="5"/>
  <c r="F629" i="5"/>
  <c r="H629" i="5"/>
  <c r="R629" i="5"/>
  <c r="I629" i="5"/>
  <c r="E677" i="5"/>
  <c r="X677" i="5" s="1"/>
  <c r="R677" i="5"/>
  <c r="H677" i="5"/>
  <c r="I677" i="5"/>
  <c r="F677" i="5"/>
  <c r="J677" i="5"/>
  <c r="E725" i="5"/>
  <c r="X725" i="5" s="1"/>
  <c r="F725" i="5"/>
  <c r="I725" i="5"/>
  <c r="R725" i="5"/>
  <c r="H725" i="5"/>
  <c r="J725" i="5"/>
  <c r="E773" i="5"/>
  <c r="X773" i="5" s="1"/>
  <c r="I773" i="5"/>
  <c r="F773" i="5"/>
  <c r="H773" i="5"/>
  <c r="R773" i="5"/>
  <c r="J773" i="5"/>
  <c r="E821" i="5"/>
  <c r="X821" i="5" s="1"/>
  <c r="J821" i="5"/>
  <c r="I821" i="5"/>
  <c r="H821" i="5"/>
  <c r="R821" i="5"/>
  <c r="F821" i="5"/>
  <c r="E869" i="5"/>
  <c r="X869" i="5" s="1"/>
  <c r="R869" i="5"/>
  <c r="I869" i="5"/>
  <c r="J869" i="5"/>
  <c r="H869" i="5"/>
  <c r="F869" i="5"/>
  <c r="E917" i="5"/>
  <c r="X917" i="5" s="1"/>
  <c r="H917" i="5"/>
  <c r="J917" i="5"/>
  <c r="F917" i="5"/>
  <c r="R917" i="5"/>
  <c r="I917" i="5"/>
  <c r="E965" i="5"/>
  <c r="X965" i="5" s="1"/>
  <c r="H965" i="5"/>
  <c r="F965" i="5"/>
  <c r="I965" i="5"/>
  <c r="J965" i="5"/>
  <c r="R965" i="5"/>
  <c r="E1013" i="5"/>
  <c r="X1013" i="5" s="1"/>
  <c r="H1013" i="5"/>
  <c r="F1013" i="5"/>
  <c r="I1013" i="5"/>
  <c r="R1013" i="5"/>
  <c r="J1013" i="5"/>
  <c r="E1061" i="5"/>
  <c r="X1061" i="5" s="1"/>
  <c r="R1061" i="5"/>
  <c r="J1061" i="5"/>
  <c r="F1061" i="5"/>
  <c r="H1061" i="5"/>
  <c r="I1061" i="5"/>
  <c r="E1109" i="5"/>
  <c r="X1109" i="5" s="1"/>
  <c r="J1109" i="5"/>
  <c r="F1109" i="5"/>
  <c r="R1109" i="5"/>
  <c r="H1109" i="5"/>
  <c r="I1109" i="5"/>
  <c r="E1457" i="5"/>
  <c r="X1457" i="5" s="1"/>
  <c r="J1457" i="5"/>
  <c r="F1457" i="5"/>
  <c r="I1457" i="5"/>
  <c r="H1457" i="5"/>
  <c r="R1457" i="5"/>
  <c r="E1553" i="5"/>
  <c r="X1553" i="5" s="1"/>
  <c r="F1553" i="5"/>
  <c r="R1553" i="5"/>
  <c r="I1553" i="5"/>
  <c r="J1553" i="5"/>
  <c r="H1553" i="5"/>
  <c r="E1601" i="5"/>
  <c r="X1601" i="5" s="1"/>
  <c r="H1601" i="5"/>
  <c r="R1601" i="5"/>
  <c r="J1601" i="5"/>
  <c r="F1601" i="5"/>
  <c r="I1601" i="5"/>
  <c r="E1649" i="5"/>
  <c r="X1649" i="5" s="1"/>
  <c r="J1649" i="5"/>
  <c r="I1649" i="5"/>
  <c r="H1649" i="5"/>
  <c r="F1649" i="5"/>
  <c r="R1649" i="5"/>
  <c r="E1697" i="5"/>
  <c r="X1697" i="5" s="1"/>
  <c r="F1697" i="5"/>
  <c r="I1697" i="5"/>
  <c r="H1697" i="5"/>
  <c r="J1697" i="5"/>
  <c r="R1697" i="5"/>
  <c r="E2237" i="5"/>
  <c r="X2237" i="5" s="1"/>
  <c r="J2237" i="5"/>
  <c r="I2237" i="5"/>
  <c r="R2237" i="5"/>
  <c r="G2237" i="5"/>
  <c r="H2237" i="5"/>
  <c r="F2237" i="5"/>
  <c r="E2285" i="5"/>
  <c r="X2285" i="5" s="1"/>
  <c r="J2285" i="5"/>
  <c r="F2285" i="5"/>
  <c r="I2285" i="5"/>
  <c r="R2285" i="5"/>
  <c r="H2285" i="5"/>
  <c r="E2333" i="5"/>
  <c r="X2333" i="5" s="1"/>
  <c r="H2333" i="5"/>
  <c r="J2333" i="5"/>
  <c r="I2333" i="5"/>
  <c r="R2333" i="5"/>
  <c r="F2333" i="5"/>
  <c r="R2381" i="5"/>
  <c r="F2381" i="5"/>
  <c r="H2381" i="5"/>
  <c r="I2381" i="5"/>
  <c r="E2429" i="5"/>
  <c r="X2429" i="5" s="1"/>
  <c r="J2429" i="5"/>
  <c r="F2429" i="5"/>
  <c r="R2429" i="5"/>
  <c r="I2429" i="5"/>
  <c r="H2429" i="5"/>
  <c r="E210" i="5"/>
  <c r="X210" i="5" s="1"/>
  <c r="J210" i="5"/>
  <c r="R210" i="5"/>
  <c r="H210" i="5"/>
  <c r="F210" i="5"/>
  <c r="I210" i="5"/>
  <c r="E510" i="5"/>
  <c r="X510" i="5" s="1"/>
  <c r="R510" i="5"/>
  <c r="F510" i="5"/>
  <c r="I510" i="5"/>
  <c r="H510" i="5"/>
  <c r="G510" i="5"/>
  <c r="J510" i="5"/>
  <c r="E750" i="5"/>
  <c r="X750" i="5" s="1"/>
  <c r="F750" i="5"/>
  <c r="I750" i="5"/>
  <c r="J750" i="5"/>
  <c r="H750" i="5"/>
  <c r="R750" i="5"/>
  <c r="E1038" i="5"/>
  <c r="X1038" i="5" s="1"/>
  <c r="F1038" i="5"/>
  <c r="I1038" i="5"/>
  <c r="R1038" i="5"/>
  <c r="J1038" i="5"/>
  <c r="H1038" i="5"/>
  <c r="E1086" i="5"/>
  <c r="X1086" i="5" s="1"/>
  <c r="H1086" i="5"/>
  <c r="J1086" i="5"/>
  <c r="F1086" i="5"/>
  <c r="R1086" i="5"/>
  <c r="I1086" i="5"/>
  <c r="E1134" i="5"/>
  <c r="X1134" i="5" s="1"/>
  <c r="I1134" i="5"/>
  <c r="R1134" i="5"/>
  <c r="F1134" i="5"/>
  <c r="H1134" i="5"/>
  <c r="J1134" i="5"/>
  <c r="E1542" i="5"/>
  <c r="X1542" i="5" s="1"/>
  <c r="J1542" i="5"/>
  <c r="H1542" i="5"/>
  <c r="I1542" i="5"/>
  <c r="R1542" i="5"/>
  <c r="G1542" i="5"/>
  <c r="F1542" i="5"/>
  <c r="E1806" i="5"/>
  <c r="X1806" i="5" s="1"/>
  <c r="I1806" i="5"/>
  <c r="R1806" i="5"/>
  <c r="J1806" i="5"/>
  <c r="H1806" i="5"/>
  <c r="F1806" i="5"/>
  <c r="E1854" i="5"/>
  <c r="X1854" i="5" s="1"/>
  <c r="R1854" i="5"/>
  <c r="H1854" i="5"/>
  <c r="J1854" i="5"/>
  <c r="I1854" i="5"/>
  <c r="F1854" i="5"/>
  <c r="E1902" i="5"/>
  <c r="X1902" i="5" s="1"/>
  <c r="F1902" i="5"/>
  <c r="H1902" i="5"/>
  <c r="J1902" i="5"/>
  <c r="R1902" i="5"/>
  <c r="I1902" i="5"/>
  <c r="E2166" i="5"/>
  <c r="X2166" i="5" s="1"/>
  <c r="I2166" i="5"/>
  <c r="H2166" i="5"/>
  <c r="R2166" i="5"/>
  <c r="F2166" i="5"/>
  <c r="J2166" i="5"/>
  <c r="E2214" i="5"/>
  <c r="X2214" i="5" s="1"/>
  <c r="H2214" i="5"/>
  <c r="I2214" i="5"/>
  <c r="F2214" i="5"/>
  <c r="R2214" i="5"/>
  <c r="J2214" i="5"/>
  <c r="E2370" i="5"/>
  <c r="X2370" i="5" s="1"/>
  <c r="R2370" i="5"/>
  <c r="J2370" i="5"/>
  <c r="H2370" i="5"/>
  <c r="I2370" i="5"/>
  <c r="F2370" i="5"/>
  <c r="E2418" i="5"/>
  <c r="X2418" i="5" s="1"/>
  <c r="I2418" i="5"/>
  <c r="H2418" i="5"/>
  <c r="J2418" i="5"/>
  <c r="R2418" i="5"/>
  <c r="F2418" i="5"/>
  <c r="E2466" i="5"/>
  <c r="X2466" i="5" s="1"/>
  <c r="I2466" i="5"/>
  <c r="F2466" i="5"/>
  <c r="H2466" i="5"/>
  <c r="R2466" i="5"/>
  <c r="J2466" i="5"/>
  <c r="E329" i="5"/>
  <c r="X329" i="5" s="1"/>
  <c r="J329" i="5"/>
  <c r="H329" i="5"/>
  <c r="R329" i="5"/>
  <c r="I329" i="5"/>
  <c r="F329" i="5"/>
  <c r="E377" i="5"/>
  <c r="X377" i="5" s="1"/>
  <c r="J377" i="5"/>
  <c r="H377" i="5"/>
  <c r="R377" i="5"/>
  <c r="F377" i="5"/>
  <c r="I377" i="5"/>
  <c r="E437" i="5"/>
  <c r="X437" i="5" s="1"/>
  <c r="H437" i="5"/>
  <c r="J437" i="5"/>
  <c r="R437" i="5"/>
  <c r="F437" i="5"/>
  <c r="I437" i="5"/>
  <c r="E485" i="5"/>
  <c r="X485" i="5" s="1"/>
  <c r="F485" i="5"/>
  <c r="J485" i="5"/>
  <c r="R485" i="5"/>
  <c r="I485" i="5"/>
  <c r="H485" i="5"/>
  <c r="E533" i="5"/>
  <c r="X533" i="5" s="1"/>
  <c r="J533" i="5"/>
  <c r="I533" i="5"/>
  <c r="R533" i="5"/>
  <c r="F533" i="5"/>
  <c r="H533" i="5"/>
  <c r="E581" i="5"/>
  <c r="X581" i="5" s="1"/>
  <c r="I581" i="5"/>
  <c r="R581" i="5"/>
  <c r="J581" i="5"/>
  <c r="F581" i="5"/>
  <c r="H581" i="5"/>
  <c r="E1409" i="5"/>
  <c r="X1409" i="5" s="1"/>
  <c r="J1409" i="5"/>
  <c r="R1409" i="5"/>
  <c r="H1409" i="5"/>
  <c r="I1409" i="5"/>
  <c r="F1409" i="5"/>
  <c r="E1853" i="5"/>
  <c r="X1853" i="5" s="1"/>
  <c r="H1853" i="5"/>
  <c r="F1853" i="5"/>
  <c r="I1853" i="5"/>
  <c r="J1853" i="5"/>
  <c r="R1853" i="5"/>
  <c r="E1901" i="5"/>
  <c r="X1901" i="5" s="1"/>
  <c r="R1901" i="5"/>
  <c r="J1901" i="5"/>
  <c r="F1901" i="5"/>
  <c r="H1901" i="5"/>
  <c r="I1901" i="5"/>
  <c r="E1949" i="5"/>
  <c r="X1949" i="5" s="1"/>
  <c r="R1949" i="5"/>
  <c r="F1949" i="5"/>
  <c r="J1949" i="5"/>
  <c r="I1949" i="5"/>
  <c r="H1949" i="5"/>
  <c r="E1997" i="5"/>
  <c r="X1997" i="5" s="1"/>
  <c r="R1997" i="5"/>
  <c r="H1997" i="5"/>
  <c r="F1997" i="5"/>
  <c r="I1997" i="5"/>
  <c r="J1997" i="5"/>
  <c r="E2045" i="5"/>
  <c r="X2045" i="5" s="1"/>
  <c r="F2045" i="5"/>
  <c r="J2045" i="5"/>
  <c r="R2045" i="5"/>
  <c r="H2045" i="5"/>
  <c r="I2045" i="5"/>
  <c r="E2093" i="5"/>
  <c r="X2093" i="5" s="1"/>
  <c r="F2093" i="5"/>
  <c r="I2093" i="5"/>
  <c r="H2093" i="5"/>
  <c r="J2093" i="5"/>
  <c r="R2093" i="5"/>
  <c r="E2141" i="5"/>
  <c r="X2141" i="5" s="1"/>
  <c r="I2141" i="5"/>
  <c r="H2141" i="5"/>
  <c r="F2141" i="5"/>
  <c r="J2141" i="5"/>
  <c r="R2141" i="5"/>
  <c r="E2189" i="5"/>
  <c r="X2189" i="5" s="1"/>
  <c r="H2189" i="5"/>
  <c r="R2189" i="5"/>
  <c r="F2189" i="5"/>
  <c r="I2189" i="5"/>
  <c r="J2189" i="5"/>
  <c r="E2489" i="5"/>
  <c r="X2489" i="5" s="1"/>
  <c r="H2489" i="5"/>
  <c r="R2489" i="5"/>
  <c r="J2489" i="5"/>
  <c r="I2489" i="5"/>
  <c r="F2489" i="5"/>
  <c r="E198" i="5"/>
  <c r="X198" i="5" s="1"/>
  <c r="J198" i="5"/>
  <c r="H198" i="5"/>
  <c r="F198" i="5"/>
  <c r="R198" i="5"/>
  <c r="I198" i="5"/>
  <c r="E342" i="5"/>
  <c r="X342" i="5" s="1"/>
  <c r="J342" i="5"/>
  <c r="I342" i="5"/>
  <c r="H342" i="5"/>
  <c r="R342" i="5"/>
  <c r="F342" i="5"/>
  <c r="E1314" i="5"/>
  <c r="X1314" i="5" s="1"/>
  <c r="F1314" i="5"/>
  <c r="I1314" i="5"/>
  <c r="J1314" i="5"/>
  <c r="H1314" i="5"/>
  <c r="R1314" i="5"/>
  <c r="E66" i="5"/>
  <c r="X66" i="5" s="1"/>
  <c r="J66" i="5"/>
  <c r="R66" i="5"/>
  <c r="I66" i="5"/>
  <c r="H66" i="5"/>
  <c r="F66" i="5"/>
  <c r="E114" i="5"/>
  <c r="X114" i="5" s="1"/>
  <c r="J114" i="5"/>
  <c r="H114" i="5"/>
  <c r="I114" i="5"/>
  <c r="F114" i="5"/>
  <c r="R114" i="5"/>
  <c r="E162" i="5"/>
  <c r="X162" i="5" s="1"/>
  <c r="J162" i="5"/>
  <c r="H162" i="5"/>
  <c r="R162" i="5"/>
  <c r="I162" i="5"/>
  <c r="F162" i="5"/>
  <c r="E318" i="5"/>
  <c r="X318" i="5" s="1"/>
  <c r="J318" i="5"/>
  <c r="I318" i="5"/>
  <c r="R318" i="5"/>
  <c r="F318" i="5"/>
  <c r="H318" i="5"/>
  <c r="E558" i="5"/>
  <c r="X558" i="5" s="1"/>
  <c r="R558" i="5"/>
  <c r="I558" i="5"/>
  <c r="J558" i="5"/>
  <c r="H558" i="5"/>
  <c r="F558" i="5"/>
  <c r="E606" i="5"/>
  <c r="X606" i="5" s="1"/>
  <c r="H606" i="5"/>
  <c r="F606" i="5"/>
  <c r="I606" i="5"/>
  <c r="J606" i="5"/>
  <c r="R606" i="5"/>
  <c r="E654" i="5"/>
  <c r="X654" i="5" s="1"/>
  <c r="R654" i="5"/>
  <c r="J654" i="5"/>
  <c r="H654" i="5"/>
  <c r="I654" i="5"/>
  <c r="F654" i="5"/>
  <c r="E702" i="5"/>
  <c r="X702" i="5" s="1"/>
  <c r="R702" i="5"/>
  <c r="I702" i="5"/>
  <c r="F702" i="5"/>
  <c r="H702" i="5"/>
  <c r="J702" i="5"/>
  <c r="E798" i="5"/>
  <c r="X798" i="5" s="1"/>
  <c r="R798" i="5"/>
  <c r="F798" i="5"/>
  <c r="I798" i="5"/>
  <c r="H798" i="5"/>
  <c r="J798" i="5"/>
  <c r="E846" i="5"/>
  <c r="X846" i="5" s="1"/>
  <c r="H846" i="5"/>
  <c r="R846" i="5"/>
  <c r="I846" i="5"/>
  <c r="F846" i="5"/>
  <c r="J846" i="5"/>
  <c r="E894" i="5"/>
  <c r="X894" i="5" s="1"/>
  <c r="I894" i="5"/>
  <c r="R894" i="5"/>
  <c r="H894" i="5"/>
  <c r="F894" i="5"/>
  <c r="J894" i="5"/>
  <c r="E942" i="5"/>
  <c r="X942" i="5" s="1"/>
  <c r="I942" i="5"/>
  <c r="F942" i="5"/>
  <c r="R942" i="5"/>
  <c r="J942" i="5"/>
  <c r="H942" i="5"/>
  <c r="E990" i="5"/>
  <c r="X990" i="5" s="1"/>
  <c r="I990" i="5"/>
  <c r="H990" i="5"/>
  <c r="R990" i="5"/>
  <c r="J990" i="5"/>
  <c r="F990" i="5"/>
  <c r="E1386" i="5"/>
  <c r="X1386" i="5" s="1"/>
  <c r="F1386" i="5"/>
  <c r="R1386" i="5"/>
  <c r="I1386" i="5"/>
  <c r="J1386" i="5"/>
  <c r="H1386" i="5"/>
  <c r="G1386" i="5"/>
  <c r="E1434" i="5"/>
  <c r="X1434" i="5" s="1"/>
  <c r="I1434" i="5"/>
  <c r="J1434" i="5"/>
  <c r="F1434" i="5"/>
  <c r="H1434" i="5"/>
  <c r="R1434" i="5"/>
  <c r="E1482" i="5"/>
  <c r="X1482" i="5" s="1"/>
  <c r="R1482" i="5"/>
  <c r="I1482" i="5"/>
  <c r="F1482" i="5"/>
  <c r="J1482" i="5"/>
  <c r="H1482" i="5"/>
  <c r="E1650" i="5"/>
  <c r="X1650" i="5" s="1"/>
  <c r="R1650" i="5"/>
  <c r="J1650" i="5"/>
  <c r="H1650" i="5"/>
  <c r="I1650" i="5"/>
  <c r="F1650" i="5"/>
  <c r="E1698" i="5"/>
  <c r="X1698" i="5" s="1"/>
  <c r="H1698" i="5"/>
  <c r="I1698" i="5"/>
  <c r="F1698" i="5"/>
  <c r="R1698" i="5"/>
  <c r="J1698" i="5"/>
  <c r="E2010" i="5"/>
  <c r="X2010" i="5" s="1"/>
  <c r="R2010" i="5"/>
  <c r="I2010" i="5"/>
  <c r="H2010" i="5"/>
  <c r="J2010" i="5"/>
  <c r="F2010" i="5"/>
  <c r="H2322" i="5"/>
  <c r="I2322" i="5"/>
  <c r="F2322" i="5"/>
  <c r="R2322" i="5"/>
  <c r="E41" i="5"/>
  <c r="X41" i="5" s="1"/>
  <c r="J41" i="5"/>
  <c r="R41" i="5"/>
  <c r="H41" i="5"/>
  <c r="F41" i="5"/>
  <c r="I41" i="5"/>
  <c r="E89" i="5"/>
  <c r="X89" i="5" s="1"/>
  <c r="J89" i="5"/>
  <c r="R89" i="5"/>
  <c r="I89" i="5"/>
  <c r="F89" i="5"/>
  <c r="H89" i="5"/>
  <c r="E137" i="5"/>
  <c r="X137" i="5" s="1"/>
  <c r="J137" i="5"/>
  <c r="I137" i="5"/>
  <c r="F137" i="5"/>
  <c r="H137" i="5"/>
  <c r="R137" i="5"/>
  <c r="E185" i="5"/>
  <c r="X185" i="5" s="1"/>
  <c r="J185" i="5"/>
  <c r="F185" i="5"/>
  <c r="H185" i="5"/>
  <c r="I185" i="5"/>
  <c r="R185" i="5"/>
  <c r="E233" i="5"/>
  <c r="X233" i="5" s="1"/>
  <c r="J233" i="5"/>
  <c r="I233" i="5"/>
  <c r="H233" i="5"/>
  <c r="F233" i="5"/>
  <c r="R233" i="5"/>
  <c r="E281" i="5"/>
  <c r="X281" i="5" s="1"/>
  <c r="J281" i="5"/>
  <c r="F281" i="5"/>
  <c r="H281" i="5"/>
  <c r="I281" i="5"/>
  <c r="R281" i="5"/>
  <c r="E1121" i="5"/>
  <c r="X1121" i="5" s="1"/>
  <c r="J1121" i="5"/>
  <c r="R1121" i="5"/>
  <c r="H1121" i="5"/>
  <c r="I1121" i="5"/>
  <c r="F1121" i="5"/>
  <c r="G1121" i="5"/>
  <c r="E1169" i="5"/>
  <c r="X1169" i="5" s="1"/>
  <c r="R1169" i="5"/>
  <c r="F1169" i="5"/>
  <c r="I1169" i="5"/>
  <c r="J1169" i="5"/>
  <c r="H1169" i="5"/>
  <c r="E1217" i="5"/>
  <c r="X1217" i="5" s="1"/>
  <c r="H1217" i="5"/>
  <c r="I1217" i="5"/>
  <c r="R1217" i="5"/>
  <c r="F1217" i="5"/>
  <c r="J1217" i="5"/>
  <c r="E1265" i="5"/>
  <c r="X1265" i="5" s="1"/>
  <c r="I1265" i="5"/>
  <c r="F1265" i="5"/>
  <c r="H1265" i="5"/>
  <c r="J1265" i="5"/>
  <c r="R1265" i="5"/>
  <c r="E1313" i="5"/>
  <c r="X1313" i="5" s="1"/>
  <c r="H1313" i="5"/>
  <c r="R1313" i="5"/>
  <c r="J1313" i="5"/>
  <c r="F1313" i="5"/>
  <c r="I1313" i="5"/>
  <c r="E1361" i="5"/>
  <c r="X1361" i="5" s="1"/>
  <c r="F1361" i="5"/>
  <c r="R1361" i="5"/>
  <c r="I1361" i="5"/>
  <c r="H1361" i="5"/>
  <c r="J1361" i="5"/>
  <c r="E1757" i="5"/>
  <c r="X1757" i="5" s="1"/>
  <c r="H1757" i="5"/>
  <c r="J1757" i="5"/>
  <c r="R1757" i="5"/>
  <c r="I1757" i="5"/>
  <c r="F1757" i="5"/>
  <c r="E1805" i="5"/>
  <c r="X1805" i="5" s="1"/>
  <c r="R1805" i="5"/>
  <c r="F1805" i="5"/>
  <c r="I1805" i="5"/>
  <c r="H1805" i="5"/>
  <c r="J1805" i="5"/>
  <c r="H2441" i="5"/>
  <c r="J2441" i="5"/>
  <c r="F2441" i="5"/>
  <c r="X18" i="5"/>
  <c r="J18" i="5"/>
  <c r="T18" i="5" s="1"/>
  <c r="I18" i="5"/>
  <c r="H18" i="5"/>
  <c r="R18" i="5"/>
  <c r="E222" i="5"/>
  <c r="X222" i="5" s="1"/>
  <c r="J222" i="5"/>
  <c r="R222" i="5"/>
  <c r="F222" i="5"/>
  <c r="I222" i="5"/>
  <c r="H222" i="5"/>
  <c r="G222" i="5"/>
  <c r="E270" i="5"/>
  <c r="X270" i="5" s="1"/>
  <c r="J270" i="5"/>
  <c r="H270" i="5"/>
  <c r="R270" i="5"/>
  <c r="I270" i="5"/>
  <c r="F270" i="5"/>
  <c r="E366" i="5"/>
  <c r="X366" i="5" s="1"/>
  <c r="J366" i="5"/>
  <c r="F366" i="5"/>
  <c r="H366" i="5"/>
  <c r="I366" i="5"/>
  <c r="R366" i="5"/>
  <c r="E414" i="5"/>
  <c r="X414" i="5" s="1"/>
  <c r="H414" i="5"/>
  <c r="F414" i="5"/>
  <c r="R414" i="5"/>
  <c r="I414" i="5"/>
  <c r="J414" i="5"/>
  <c r="E462" i="5"/>
  <c r="X462" i="5" s="1"/>
  <c r="I462" i="5"/>
  <c r="J462" i="5"/>
  <c r="H462" i="5"/>
  <c r="R462" i="5"/>
  <c r="F462" i="5"/>
  <c r="E1194" i="5"/>
  <c r="X1194" i="5" s="1"/>
  <c r="H1194" i="5"/>
  <c r="R1194" i="5"/>
  <c r="J1194" i="5"/>
  <c r="I1194" i="5"/>
  <c r="F1194" i="5"/>
  <c r="E1242" i="5"/>
  <c r="X1242" i="5" s="1"/>
  <c r="J1242" i="5"/>
  <c r="R1242" i="5"/>
  <c r="I1242" i="5"/>
  <c r="F1242" i="5"/>
  <c r="H1242" i="5"/>
  <c r="E1290" i="5"/>
  <c r="X1290" i="5" s="1"/>
  <c r="F1290" i="5"/>
  <c r="I1290" i="5"/>
  <c r="J1290" i="5"/>
  <c r="H1290" i="5"/>
  <c r="R1290" i="5"/>
  <c r="E1338" i="5"/>
  <c r="X1338" i="5" s="1"/>
  <c r="I1338" i="5"/>
  <c r="R1338" i="5"/>
  <c r="F1338" i="5"/>
  <c r="H1338" i="5"/>
  <c r="J1338" i="5"/>
  <c r="E1758" i="5"/>
  <c r="X1758" i="5" s="1"/>
  <c r="R1758" i="5"/>
  <c r="H1758" i="5"/>
  <c r="F1758" i="5"/>
  <c r="J1758" i="5"/>
  <c r="I1758" i="5"/>
  <c r="E1962" i="5"/>
  <c r="X1962" i="5" s="1"/>
  <c r="H1962" i="5"/>
  <c r="R1962" i="5"/>
  <c r="J1962" i="5"/>
  <c r="F1962" i="5"/>
  <c r="I1962" i="5"/>
  <c r="E2070" i="5"/>
  <c r="X2070" i="5" s="1"/>
  <c r="R2070" i="5"/>
  <c r="J2070" i="5"/>
  <c r="F2070" i="5"/>
  <c r="H2070" i="5"/>
  <c r="I2070" i="5"/>
  <c r="E2274" i="5"/>
  <c r="X2274" i="5" s="1"/>
  <c r="J2274" i="5"/>
  <c r="H2274" i="5"/>
  <c r="R2274" i="5"/>
  <c r="F2274" i="5"/>
  <c r="I2274" i="5"/>
  <c r="E641" i="5"/>
  <c r="X641" i="5" s="1"/>
  <c r="R641" i="5"/>
  <c r="H641" i="5"/>
  <c r="J641" i="5"/>
  <c r="F641" i="5"/>
  <c r="I641" i="5"/>
  <c r="E689" i="5"/>
  <c r="X689" i="5" s="1"/>
  <c r="I689" i="5"/>
  <c r="H689" i="5"/>
  <c r="J689" i="5"/>
  <c r="F689" i="5"/>
  <c r="R689" i="5"/>
  <c r="E737" i="5"/>
  <c r="X737" i="5" s="1"/>
  <c r="R737" i="5"/>
  <c r="F737" i="5"/>
  <c r="I737" i="5"/>
  <c r="H737" i="5"/>
  <c r="J737" i="5"/>
  <c r="E785" i="5"/>
  <c r="X785" i="5" s="1"/>
  <c r="I785" i="5"/>
  <c r="F785" i="5"/>
  <c r="H785" i="5"/>
  <c r="R785" i="5"/>
  <c r="J785" i="5"/>
  <c r="E833" i="5"/>
  <c r="X833" i="5" s="1"/>
  <c r="I833" i="5"/>
  <c r="J833" i="5"/>
  <c r="R833" i="5"/>
  <c r="F833" i="5"/>
  <c r="H833" i="5"/>
  <c r="E881" i="5"/>
  <c r="X881" i="5" s="1"/>
  <c r="J881" i="5"/>
  <c r="F881" i="5"/>
  <c r="R881" i="5"/>
  <c r="I881" i="5"/>
  <c r="H881" i="5"/>
  <c r="E929" i="5"/>
  <c r="X929" i="5" s="1"/>
  <c r="H929" i="5"/>
  <c r="I929" i="5"/>
  <c r="F929" i="5"/>
  <c r="J929" i="5"/>
  <c r="R929" i="5"/>
  <c r="E977" i="5"/>
  <c r="X977" i="5" s="1"/>
  <c r="I977" i="5"/>
  <c r="J977" i="5"/>
  <c r="H977" i="5"/>
  <c r="R977" i="5"/>
  <c r="F977" i="5"/>
  <c r="E1025" i="5"/>
  <c r="X1025" i="5" s="1"/>
  <c r="H1025" i="5"/>
  <c r="I1025" i="5"/>
  <c r="R1025" i="5"/>
  <c r="J1025" i="5"/>
  <c r="F1025" i="5"/>
  <c r="E1073" i="5"/>
  <c r="X1073" i="5" s="1"/>
  <c r="R1073" i="5"/>
  <c r="H1073" i="5"/>
  <c r="J1073" i="5"/>
  <c r="I1073" i="5"/>
  <c r="F1073" i="5"/>
  <c r="E1469" i="5"/>
  <c r="X1469" i="5" s="1"/>
  <c r="F1469" i="5"/>
  <c r="I1469" i="5"/>
  <c r="H1469" i="5"/>
  <c r="J1469" i="5"/>
  <c r="R1469" i="5"/>
  <c r="E1517" i="5"/>
  <c r="X1517" i="5" s="1"/>
  <c r="R1517" i="5"/>
  <c r="J1517" i="5"/>
  <c r="H1517" i="5"/>
  <c r="I1517" i="5"/>
  <c r="F1517" i="5"/>
  <c r="E1565" i="5"/>
  <c r="X1565" i="5" s="1"/>
  <c r="I1565" i="5"/>
  <c r="J1565" i="5"/>
  <c r="H1565" i="5"/>
  <c r="F1565" i="5"/>
  <c r="R1565" i="5"/>
  <c r="E1613" i="5"/>
  <c r="X1613" i="5" s="1"/>
  <c r="J1613" i="5"/>
  <c r="H1613" i="5"/>
  <c r="R1613" i="5"/>
  <c r="I1613" i="5"/>
  <c r="F1613" i="5"/>
  <c r="E1661" i="5"/>
  <c r="X1661" i="5" s="1"/>
  <c r="J1661" i="5"/>
  <c r="F1661" i="5"/>
  <c r="R1661" i="5"/>
  <c r="I1661" i="5"/>
  <c r="H1661" i="5"/>
  <c r="E2249" i="5"/>
  <c r="X2249" i="5" s="1"/>
  <c r="H2249" i="5"/>
  <c r="I2249" i="5"/>
  <c r="J2249" i="5"/>
  <c r="R2249" i="5"/>
  <c r="F2249" i="5"/>
  <c r="E2297" i="5"/>
  <c r="X2297" i="5" s="1"/>
  <c r="F2297" i="5"/>
  <c r="J2297" i="5"/>
  <c r="H2297" i="5"/>
  <c r="R2297" i="5"/>
  <c r="I2297" i="5"/>
  <c r="E2345" i="5"/>
  <c r="X2345" i="5" s="1"/>
  <c r="J2345" i="5"/>
  <c r="R2345" i="5"/>
  <c r="F2345" i="5"/>
  <c r="H2345" i="5"/>
  <c r="I2345" i="5"/>
  <c r="E2393" i="5"/>
  <c r="X2393" i="5" s="1"/>
  <c r="J2393" i="5"/>
  <c r="H2393" i="5"/>
  <c r="R2393" i="5"/>
  <c r="F2393" i="5"/>
  <c r="I2393" i="5"/>
  <c r="E126" i="5"/>
  <c r="X126" i="5" s="1"/>
  <c r="J126" i="5"/>
  <c r="F126" i="5"/>
  <c r="R126" i="5"/>
  <c r="I126" i="5"/>
  <c r="H126" i="5"/>
  <c r="E714" i="5"/>
  <c r="X714" i="5" s="1"/>
  <c r="H714" i="5"/>
  <c r="I714" i="5"/>
  <c r="F714" i="5"/>
  <c r="R714" i="5"/>
  <c r="J714" i="5"/>
  <c r="E1002" i="5"/>
  <c r="X1002" i="5" s="1"/>
  <c r="F1002" i="5"/>
  <c r="I1002" i="5"/>
  <c r="R1002" i="5"/>
  <c r="J1002" i="5"/>
  <c r="G1002" i="5"/>
  <c r="H1002" i="5"/>
  <c r="E1050" i="5"/>
  <c r="X1050" i="5" s="1"/>
  <c r="I1050" i="5"/>
  <c r="R1050" i="5"/>
  <c r="F1050" i="5"/>
  <c r="H1050" i="5"/>
  <c r="J1050" i="5"/>
  <c r="E1098" i="5"/>
  <c r="X1098" i="5" s="1"/>
  <c r="R1098" i="5"/>
  <c r="F1098" i="5"/>
  <c r="H1098" i="5"/>
  <c r="J1098" i="5"/>
  <c r="I1098" i="5"/>
  <c r="E1146" i="5"/>
  <c r="X1146" i="5" s="1"/>
  <c r="F1146" i="5"/>
  <c r="H1146" i="5"/>
  <c r="I1146" i="5"/>
  <c r="J1146" i="5"/>
  <c r="R1146" i="5"/>
  <c r="E1554" i="5"/>
  <c r="X1554" i="5" s="1"/>
  <c r="R1554" i="5"/>
  <c r="J1554" i="5"/>
  <c r="H1554" i="5"/>
  <c r="F1554" i="5"/>
  <c r="I1554" i="5"/>
  <c r="E1818" i="5"/>
  <c r="X1818" i="5" s="1"/>
  <c r="I1818" i="5"/>
  <c r="J1818" i="5"/>
  <c r="H1818" i="5"/>
  <c r="R1818" i="5"/>
  <c r="F1818" i="5"/>
  <c r="E1866" i="5"/>
  <c r="X1866" i="5" s="1"/>
  <c r="J1866" i="5"/>
  <c r="R1866" i="5"/>
  <c r="F1866" i="5"/>
  <c r="I1866" i="5"/>
  <c r="H1866" i="5"/>
  <c r="E1914" i="5"/>
  <c r="X1914" i="5" s="1"/>
  <c r="I1914" i="5"/>
  <c r="H1914" i="5"/>
  <c r="J1914" i="5"/>
  <c r="R1914" i="5"/>
  <c r="F1914" i="5"/>
  <c r="E2022" i="5"/>
  <c r="X2022" i="5" s="1"/>
  <c r="I2022" i="5"/>
  <c r="J2022" i="5"/>
  <c r="R2022" i="5"/>
  <c r="F2022" i="5"/>
  <c r="H2022" i="5"/>
  <c r="G2022" i="5"/>
  <c r="E2178" i="5"/>
  <c r="X2178" i="5" s="1"/>
  <c r="R2178" i="5"/>
  <c r="I2178" i="5"/>
  <c r="F2178" i="5"/>
  <c r="H2178" i="5"/>
  <c r="J2178" i="5"/>
  <c r="E2226" i="5"/>
  <c r="X2226" i="5" s="1"/>
  <c r="J2226" i="5"/>
  <c r="I2226" i="5"/>
  <c r="H2226" i="5"/>
  <c r="F2226" i="5"/>
  <c r="R2226" i="5"/>
  <c r="E2382" i="5"/>
  <c r="X2382" i="5" s="1"/>
  <c r="H2382" i="5"/>
  <c r="F2382" i="5"/>
  <c r="R2382" i="5"/>
  <c r="J2382" i="5"/>
  <c r="I2382" i="5"/>
  <c r="E2430" i="5"/>
  <c r="X2430" i="5" s="1"/>
  <c r="R2430" i="5"/>
  <c r="H2430" i="5"/>
  <c r="I2430" i="5"/>
  <c r="J2430" i="5"/>
  <c r="F2430" i="5"/>
  <c r="E2478" i="5"/>
  <c r="X2478" i="5" s="1"/>
  <c r="R2478" i="5"/>
  <c r="F2478" i="5"/>
  <c r="I2478" i="5"/>
  <c r="J2478" i="5"/>
  <c r="H2478" i="5"/>
  <c r="E389" i="5"/>
  <c r="X389" i="5" s="1"/>
  <c r="J389" i="5"/>
  <c r="F389" i="5"/>
  <c r="H389" i="5"/>
  <c r="R389" i="5"/>
  <c r="I389" i="5"/>
  <c r="E341" i="5"/>
  <c r="X341" i="5" s="1"/>
  <c r="J341" i="5"/>
  <c r="F341" i="5"/>
  <c r="R341" i="5"/>
  <c r="H341" i="5"/>
  <c r="I341" i="5"/>
  <c r="E401" i="5"/>
  <c r="X401" i="5" s="1"/>
  <c r="H401" i="5"/>
  <c r="J401" i="5"/>
  <c r="R401" i="5"/>
  <c r="I401" i="5"/>
  <c r="F401" i="5"/>
  <c r="E449" i="5"/>
  <c r="X449" i="5" s="1"/>
  <c r="F449" i="5"/>
  <c r="H449" i="5"/>
  <c r="I449" i="5"/>
  <c r="J449" i="5"/>
  <c r="R449" i="5"/>
  <c r="E497" i="5"/>
  <c r="X497" i="5" s="1"/>
  <c r="F497" i="5"/>
  <c r="J497" i="5"/>
  <c r="R497" i="5"/>
  <c r="H497" i="5"/>
  <c r="I497" i="5"/>
  <c r="E545" i="5"/>
  <c r="X545" i="5" s="1"/>
  <c r="F545" i="5"/>
  <c r="R545" i="5"/>
  <c r="I545" i="5"/>
  <c r="H545" i="5"/>
  <c r="J545" i="5"/>
  <c r="E593" i="5"/>
  <c r="X593" i="5" s="1"/>
  <c r="J593" i="5"/>
  <c r="R593" i="5"/>
  <c r="I593" i="5"/>
  <c r="F593" i="5"/>
  <c r="H593" i="5"/>
  <c r="E1421" i="5"/>
  <c r="X1421" i="5" s="1"/>
  <c r="R1421" i="5"/>
  <c r="F1421" i="5"/>
  <c r="J1421" i="5"/>
  <c r="I1421" i="5"/>
  <c r="H1421" i="5"/>
  <c r="E1865" i="5"/>
  <c r="X1865" i="5" s="1"/>
  <c r="I1865" i="5"/>
  <c r="H1865" i="5"/>
  <c r="J1865" i="5"/>
  <c r="R1865" i="5"/>
  <c r="F1865" i="5"/>
  <c r="E1913" i="5"/>
  <c r="X1913" i="5" s="1"/>
  <c r="J1913" i="5"/>
  <c r="F1913" i="5"/>
  <c r="I1913" i="5"/>
  <c r="R1913" i="5"/>
  <c r="H1913" i="5"/>
  <c r="E1961" i="5"/>
  <c r="X1961" i="5" s="1"/>
  <c r="I1961" i="5"/>
  <c r="R1961" i="5"/>
  <c r="H1961" i="5"/>
  <c r="F1961" i="5"/>
  <c r="J1961" i="5"/>
  <c r="E2009" i="5"/>
  <c r="X2009" i="5" s="1"/>
  <c r="J2009" i="5"/>
  <c r="I2009" i="5"/>
  <c r="H2009" i="5"/>
  <c r="R2009" i="5"/>
  <c r="F2009" i="5"/>
  <c r="E2057" i="5"/>
  <c r="X2057" i="5" s="1"/>
  <c r="H2057" i="5"/>
  <c r="I2057" i="5"/>
  <c r="F2057" i="5"/>
  <c r="R2057" i="5"/>
  <c r="J2057" i="5"/>
  <c r="E2105" i="5"/>
  <c r="X2105" i="5" s="1"/>
  <c r="R2105" i="5"/>
  <c r="H2105" i="5"/>
  <c r="I2105" i="5"/>
  <c r="J2105" i="5"/>
  <c r="F2105" i="5"/>
  <c r="E2153" i="5"/>
  <c r="X2153" i="5" s="1"/>
  <c r="I2153" i="5"/>
  <c r="F2153" i="5"/>
  <c r="J2153" i="5"/>
  <c r="H2153" i="5"/>
  <c r="R2153" i="5"/>
  <c r="E2201" i="5"/>
  <c r="X2201" i="5" s="1"/>
  <c r="H2201" i="5"/>
  <c r="I2201" i="5"/>
  <c r="F2201" i="5"/>
  <c r="R2201" i="5"/>
  <c r="J2201" i="5"/>
  <c r="E2453" i="5"/>
  <c r="X2453" i="5" s="1"/>
  <c r="H2453" i="5"/>
  <c r="J2453" i="5"/>
  <c r="I2453" i="5"/>
  <c r="F2453" i="5"/>
  <c r="R2453" i="5"/>
  <c r="E78" i="5"/>
  <c r="X78" i="5" s="1"/>
  <c r="J78" i="5"/>
  <c r="H78" i="5"/>
  <c r="F78" i="5"/>
  <c r="R78" i="5"/>
  <c r="I78" i="5"/>
  <c r="E174" i="5"/>
  <c r="X174" i="5" s="1"/>
  <c r="J174" i="5"/>
  <c r="R174" i="5"/>
  <c r="F174" i="5"/>
  <c r="H174" i="5"/>
  <c r="I174" i="5"/>
  <c r="E282" i="5"/>
  <c r="X282" i="5" s="1"/>
  <c r="J282" i="5"/>
  <c r="I282" i="5"/>
  <c r="H282" i="5"/>
  <c r="R282" i="5"/>
  <c r="F282" i="5"/>
  <c r="E522" i="5"/>
  <c r="X522" i="5" s="1"/>
  <c r="J522" i="5"/>
  <c r="R522" i="5"/>
  <c r="F522" i="5"/>
  <c r="H522" i="5"/>
  <c r="I522" i="5"/>
  <c r="E570" i="5"/>
  <c r="X570" i="5" s="1"/>
  <c r="F570" i="5"/>
  <c r="R570" i="5"/>
  <c r="I570" i="5"/>
  <c r="J570" i="5"/>
  <c r="H570" i="5"/>
  <c r="E618" i="5"/>
  <c r="X618" i="5" s="1"/>
  <c r="R618" i="5"/>
  <c r="J618" i="5"/>
  <c r="H618" i="5"/>
  <c r="I618" i="5"/>
  <c r="F618" i="5"/>
  <c r="E666" i="5"/>
  <c r="X666" i="5" s="1"/>
  <c r="R666" i="5"/>
  <c r="I666" i="5"/>
  <c r="J666" i="5"/>
  <c r="F666" i="5"/>
  <c r="H666" i="5"/>
  <c r="E762" i="5"/>
  <c r="X762" i="5" s="1"/>
  <c r="F762" i="5"/>
  <c r="I762" i="5"/>
  <c r="J762" i="5"/>
  <c r="R762" i="5"/>
  <c r="H762" i="5"/>
  <c r="E810" i="5"/>
  <c r="X810" i="5" s="1"/>
  <c r="I810" i="5"/>
  <c r="R810" i="5"/>
  <c r="F810" i="5"/>
  <c r="J810" i="5"/>
  <c r="H810" i="5"/>
  <c r="E858" i="5"/>
  <c r="X858" i="5" s="1"/>
  <c r="J858" i="5"/>
  <c r="F858" i="5"/>
  <c r="H858" i="5"/>
  <c r="R858" i="5"/>
  <c r="I858" i="5"/>
  <c r="E906" i="5"/>
  <c r="X906" i="5" s="1"/>
  <c r="R906" i="5"/>
  <c r="J906" i="5"/>
  <c r="F906" i="5"/>
  <c r="H906" i="5"/>
  <c r="I906" i="5"/>
  <c r="E954" i="5"/>
  <c r="X954" i="5" s="1"/>
  <c r="R954" i="5"/>
  <c r="H954" i="5"/>
  <c r="I954" i="5"/>
  <c r="J954" i="5"/>
  <c r="F954" i="5"/>
  <c r="E1398" i="5"/>
  <c r="X1398" i="5" s="1"/>
  <c r="J1398" i="5"/>
  <c r="R1398" i="5"/>
  <c r="I1398" i="5"/>
  <c r="F1398" i="5"/>
  <c r="H1398" i="5"/>
  <c r="E1446" i="5"/>
  <c r="X1446" i="5" s="1"/>
  <c r="F1446" i="5"/>
  <c r="R1446" i="5"/>
  <c r="H1446" i="5"/>
  <c r="J1446" i="5"/>
  <c r="I1446" i="5"/>
  <c r="E1494" i="5"/>
  <c r="X1494" i="5" s="1"/>
  <c r="H1494" i="5"/>
  <c r="R1494" i="5"/>
  <c r="I1494" i="5"/>
  <c r="F1494" i="5"/>
  <c r="J1494" i="5"/>
  <c r="E1662" i="5"/>
  <c r="X1662" i="5" s="1"/>
  <c r="R1662" i="5"/>
  <c r="I1662" i="5"/>
  <c r="J1662" i="5"/>
  <c r="F1662" i="5"/>
  <c r="H1662" i="5"/>
  <c r="E1710" i="5"/>
  <c r="X1710" i="5" s="1"/>
  <c r="R1710" i="5"/>
  <c r="H1710" i="5"/>
  <c r="F1710" i="5"/>
  <c r="J1710" i="5"/>
  <c r="I1710" i="5"/>
  <c r="E1974" i="5"/>
  <c r="X1974" i="5" s="1"/>
  <c r="I1974" i="5"/>
  <c r="J1974" i="5"/>
  <c r="F1974" i="5"/>
  <c r="R1974" i="5"/>
  <c r="H1974" i="5"/>
  <c r="G1974" i="5"/>
  <c r="E2130" i="5"/>
  <c r="X2130" i="5" s="1"/>
  <c r="R2130" i="5"/>
  <c r="I2130" i="5"/>
  <c r="H2130" i="5"/>
  <c r="F2130" i="5"/>
  <c r="J2130" i="5"/>
  <c r="E2334" i="5"/>
  <c r="X2334" i="5" s="1"/>
  <c r="F2334" i="5"/>
  <c r="I2334" i="5"/>
  <c r="R2334" i="5"/>
  <c r="J2334" i="5"/>
  <c r="H2334" i="5"/>
  <c r="E53" i="5"/>
  <c r="X53" i="5" s="1"/>
  <c r="J53" i="5"/>
  <c r="H53" i="5"/>
  <c r="F53" i="5"/>
  <c r="I53" i="5"/>
  <c r="R53" i="5"/>
  <c r="E101" i="5"/>
  <c r="X101" i="5" s="1"/>
  <c r="J101" i="5"/>
  <c r="I101" i="5"/>
  <c r="F101" i="5"/>
  <c r="R101" i="5"/>
  <c r="H101" i="5"/>
  <c r="E149" i="5"/>
  <c r="X149" i="5" s="1"/>
  <c r="J149" i="5"/>
  <c r="I149" i="5"/>
  <c r="R149" i="5"/>
  <c r="F149" i="5"/>
  <c r="H149" i="5"/>
  <c r="E197" i="5"/>
  <c r="X197" i="5" s="1"/>
  <c r="F197" i="5"/>
  <c r="J197" i="5"/>
  <c r="R197" i="5"/>
  <c r="I197" i="5"/>
  <c r="H197" i="5"/>
  <c r="E245" i="5"/>
  <c r="X245" i="5" s="1"/>
  <c r="H245" i="5"/>
  <c r="I245" i="5"/>
  <c r="J245" i="5"/>
  <c r="R245" i="5"/>
  <c r="F245" i="5"/>
  <c r="E293" i="5"/>
  <c r="X293" i="5" s="1"/>
  <c r="J293" i="5"/>
  <c r="R293" i="5"/>
  <c r="H293" i="5"/>
  <c r="I293" i="5"/>
  <c r="F293" i="5"/>
  <c r="E1133" i="5"/>
  <c r="X1133" i="5" s="1"/>
  <c r="R1133" i="5"/>
  <c r="H1133" i="5"/>
  <c r="I1133" i="5"/>
  <c r="J1133" i="5"/>
  <c r="F1133" i="5"/>
  <c r="E1181" i="5"/>
  <c r="X1181" i="5" s="1"/>
  <c r="R1181" i="5"/>
  <c r="J1181" i="5"/>
  <c r="H1181" i="5"/>
  <c r="F1181" i="5"/>
  <c r="I1181" i="5"/>
  <c r="E1229" i="5"/>
  <c r="X1229" i="5" s="1"/>
  <c r="J1229" i="5"/>
  <c r="I1229" i="5"/>
  <c r="H1229" i="5"/>
  <c r="R1229" i="5"/>
  <c r="F1229" i="5"/>
  <c r="E1277" i="5"/>
  <c r="X1277" i="5" s="1"/>
  <c r="R1277" i="5"/>
  <c r="F1277" i="5"/>
  <c r="I1277" i="5"/>
  <c r="H1277" i="5"/>
  <c r="J1277" i="5"/>
  <c r="E1325" i="5"/>
  <c r="X1325" i="5" s="1"/>
  <c r="I1325" i="5"/>
  <c r="F1325" i="5"/>
  <c r="J1325" i="5"/>
  <c r="H1325" i="5"/>
  <c r="R1325" i="5"/>
  <c r="E1373" i="5"/>
  <c r="X1373" i="5" s="1"/>
  <c r="R1373" i="5"/>
  <c r="H1373" i="5"/>
  <c r="F1373" i="5"/>
  <c r="I1373" i="5"/>
  <c r="J1373" i="5"/>
  <c r="E1721" i="5"/>
  <c r="X1721" i="5" s="1"/>
  <c r="F1721" i="5"/>
  <c r="J1721" i="5"/>
  <c r="H1721" i="5"/>
  <c r="I1721" i="5"/>
  <c r="R1721" i="5"/>
  <c r="E1769" i="5"/>
  <c r="X1769" i="5" s="1"/>
  <c r="H1769" i="5"/>
  <c r="J1769" i="5"/>
  <c r="I1769" i="5"/>
  <c r="R1769" i="5"/>
  <c r="F1769" i="5"/>
  <c r="E1817" i="5"/>
  <c r="X1817" i="5" s="1"/>
  <c r="J1817" i="5"/>
  <c r="H1817" i="5"/>
  <c r="R1817" i="5"/>
  <c r="F1817" i="5"/>
  <c r="I1817" i="5"/>
  <c r="E30" i="5"/>
  <c r="X30" i="5" s="1"/>
  <c r="J30" i="5"/>
  <c r="I30" i="5"/>
  <c r="F30" i="5"/>
  <c r="H30" i="5"/>
  <c r="R30" i="5"/>
  <c r="E186" i="5"/>
  <c r="X186" i="5" s="1"/>
  <c r="J186" i="5"/>
  <c r="R186" i="5"/>
  <c r="F186" i="5"/>
  <c r="I186" i="5"/>
  <c r="H186" i="5"/>
  <c r="G186" i="5"/>
  <c r="E234" i="5"/>
  <c r="X234" i="5" s="1"/>
  <c r="J234" i="5"/>
  <c r="H234" i="5"/>
  <c r="F234" i="5"/>
  <c r="R234" i="5"/>
  <c r="I234" i="5"/>
  <c r="E330" i="5"/>
  <c r="X330" i="5" s="1"/>
  <c r="J330" i="5"/>
  <c r="R330" i="5"/>
  <c r="F330" i="5"/>
  <c r="I330" i="5"/>
  <c r="H330" i="5"/>
  <c r="E378" i="5"/>
  <c r="X378" i="5" s="1"/>
  <c r="J378" i="5"/>
  <c r="I378" i="5"/>
  <c r="F378" i="5"/>
  <c r="H378" i="5"/>
  <c r="R378" i="5"/>
  <c r="E426" i="5"/>
  <c r="X426" i="5" s="1"/>
  <c r="R426" i="5"/>
  <c r="H426" i="5"/>
  <c r="I426" i="5"/>
  <c r="J426" i="5"/>
  <c r="F426" i="5"/>
  <c r="E474" i="5"/>
  <c r="X474" i="5" s="1"/>
  <c r="J474" i="5"/>
  <c r="F474" i="5"/>
  <c r="R474" i="5"/>
  <c r="H474" i="5"/>
  <c r="I474" i="5"/>
  <c r="E1206" i="5"/>
  <c r="X1206" i="5" s="1"/>
  <c r="F1206" i="5"/>
  <c r="I1206" i="5"/>
  <c r="R1206" i="5"/>
  <c r="J1206" i="5"/>
  <c r="H1206" i="5"/>
  <c r="E1254" i="5"/>
  <c r="X1254" i="5" s="1"/>
  <c r="R1254" i="5"/>
  <c r="H1254" i="5"/>
  <c r="I1254" i="5"/>
  <c r="J1254" i="5"/>
  <c r="F1254" i="5"/>
  <c r="E1302" i="5"/>
  <c r="X1302" i="5" s="1"/>
  <c r="R1302" i="5"/>
  <c r="I1302" i="5"/>
  <c r="H1302" i="5"/>
  <c r="J1302" i="5"/>
  <c r="F1302" i="5"/>
  <c r="E1350" i="5"/>
  <c r="X1350" i="5" s="1"/>
  <c r="F1350" i="5"/>
  <c r="I1350" i="5"/>
  <c r="R1350" i="5"/>
  <c r="J1350" i="5"/>
  <c r="H1350" i="5"/>
  <c r="E1614" i="5"/>
  <c r="X1614" i="5" s="1"/>
  <c r="R1614" i="5"/>
  <c r="I1614" i="5"/>
  <c r="J1614" i="5"/>
  <c r="H1614" i="5"/>
  <c r="F1614" i="5"/>
  <c r="E1770" i="5"/>
  <c r="X1770" i="5" s="1"/>
  <c r="H1770" i="5"/>
  <c r="F1770" i="5"/>
  <c r="R1770" i="5"/>
  <c r="J1770" i="5"/>
  <c r="I1770" i="5"/>
  <c r="E2034" i="5"/>
  <c r="X2034" i="5" s="1"/>
  <c r="F2034" i="5"/>
  <c r="H2034" i="5"/>
  <c r="R2034" i="5"/>
  <c r="J2034" i="5"/>
  <c r="G2034" i="5"/>
  <c r="I2034" i="5"/>
  <c r="E2082" i="5"/>
  <c r="X2082" i="5" s="1"/>
  <c r="H2082" i="5"/>
  <c r="R2082" i="5"/>
  <c r="J2082" i="5"/>
  <c r="F2082" i="5"/>
  <c r="I2082" i="5"/>
  <c r="E2286" i="5"/>
  <c r="X2286" i="5" s="1"/>
  <c r="R2286" i="5"/>
  <c r="H2286" i="5"/>
  <c r="J2286" i="5"/>
  <c r="F2286" i="5"/>
  <c r="I2286" i="5"/>
  <c r="E605" i="5"/>
  <c r="X605" i="5" s="1"/>
  <c r="F605" i="5"/>
  <c r="J605" i="5"/>
  <c r="I605" i="5"/>
  <c r="H605" i="5"/>
  <c r="R605" i="5"/>
  <c r="E653" i="5"/>
  <c r="X653" i="5" s="1"/>
  <c r="R653" i="5"/>
  <c r="J653" i="5"/>
  <c r="I653" i="5"/>
  <c r="F653" i="5"/>
  <c r="H653" i="5"/>
  <c r="E701" i="5"/>
  <c r="X701" i="5" s="1"/>
  <c r="J701" i="5"/>
  <c r="I701" i="5"/>
  <c r="F701" i="5"/>
  <c r="R701" i="5"/>
  <c r="H701" i="5"/>
  <c r="E749" i="5"/>
  <c r="X749" i="5" s="1"/>
  <c r="I749" i="5"/>
  <c r="R749" i="5"/>
  <c r="F749" i="5"/>
  <c r="H749" i="5"/>
  <c r="J749" i="5"/>
  <c r="E797" i="5"/>
  <c r="X797" i="5" s="1"/>
  <c r="I797" i="5"/>
  <c r="J797" i="5"/>
  <c r="R797" i="5"/>
  <c r="F797" i="5"/>
  <c r="H797" i="5"/>
  <c r="E845" i="5"/>
  <c r="X845" i="5" s="1"/>
  <c r="I845" i="5"/>
  <c r="R845" i="5"/>
  <c r="J845" i="5"/>
  <c r="F845" i="5"/>
  <c r="H845" i="5"/>
  <c r="R893" i="5"/>
  <c r="J893" i="5"/>
  <c r="F893" i="5"/>
  <c r="I893" i="5"/>
  <c r="E941" i="5"/>
  <c r="X941" i="5" s="1"/>
  <c r="H941" i="5"/>
  <c r="J941" i="5"/>
  <c r="I941" i="5"/>
  <c r="R941" i="5"/>
  <c r="F941" i="5"/>
  <c r="E989" i="5"/>
  <c r="X989" i="5" s="1"/>
  <c r="F989" i="5"/>
  <c r="I989" i="5"/>
  <c r="J989" i="5"/>
  <c r="R989" i="5"/>
  <c r="H989" i="5"/>
  <c r="E1037" i="5"/>
  <c r="X1037" i="5" s="1"/>
  <c r="I1037" i="5"/>
  <c r="H1037" i="5"/>
  <c r="R1037" i="5"/>
  <c r="J1037" i="5"/>
  <c r="F1037" i="5"/>
  <c r="E1085" i="5"/>
  <c r="X1085" i="5" s="1"/>
  <c r="R1085" i="5"/>
  <c r="J1085" i="5"/>
  <c r="F1085" i="5"/>
  <c r="I1085" i="5"/>
  <c r="H1085" i="5"/>
  <c r="E1433" i="5"/>
  <c r="X1433" i="5" s="1"/>
  <c r="F1433" i="5"/>
  <c r="J1433" i="5"/>
  <c r="R1433" i="5"/>
  <c r="H1433" i="5"/>
  <c r="I1433" i="5"/>
  <c r="G1433" i="5"/>
  <c r="E1481" i="5"/>
  <c r="X1481" i="5" s="1"/>
  <c r="R1481" i="5"/>
  <c r="I1481" i="5"/>
  <c r="J1481" i="5"/>
  <c r="F1481" i="5"/>
  <c r="H1481" i="5"/>
  <c r="E1529" i="5"/>
  <c r="X1529" i="5" s="1"/>
  <c r="R1529" i="5"/>
  <c r="J1529" i="5"/>
  <c r="H1529" i="5"/>
  <c r="F1529" i="5"/>
  <c r="I1529" i="5"/>
  <c r="E1577" i="5"/>
  <c r="X1577" i="5" s="1"/>
  <c r="F1577" i="5"/>
  <c r="I1577" i="5"/>
  <c r="R1577" i="5"/>
  <c r="H1577" i="5"/>
  <c r="J1577" i="5"/>
  <c r="E1625" i="5"/>
  <c r="X1625" i="5" s="1"/>
  <c r="I1625" i="5"/>
  <c r="H1625" i="5"/>
  <c r="R1625" i="5"/>
  <c r="F1625" i="5"/>
  <c r="J1625" i="5"/>
  <c r="E1673" i="5"/>
  <c r="X1673" i="5" s="1"/>
  <c r="F1673" i="5"/>
  <c r="R1673" i="5"/>
  <c r="H1673" i="5"/>
  <c r="I1673" i="5"/>
  <c r="J1673" i="5"/>
  <c r="E2261" i="5"/>
  <c r="X2261" i="5" s="1"/>
  <c r="J2261" i="5"/>
  <c r="F2261" i="5"/>
  <c r="I2261" i="5"/>
  <c r="H2261" i="5"/>
  <c r="R2261" i="5"/>
  <c r="E2309" i="5"/>
  <c r="X2309" i="5" s="1"/>
  <c r="F2309" i="5"/>
  <c r="J2309" i="5"/>
  <c r="R2309" i="5"/>
  <c r="I2309" i="5"/>
  <c r="H2309" i="5"/>
  <c r="E2357" i="5"/>
  <c r="X2357" i="5" s="1"/>
  <c r="F2357" i="5"/>
  <c r="H2357" i="5"/>
  <c r="J2357" i="5"/>
  <c r="I2357" i="5"/>
  <c r="R2357" i="5"/>
  <c r="E2405" i="5"/>
  <c r="X2405" i="5" s="1"/>
  <c r="I2405" i="5"/>
  <c r="J2405" i="5"/>
  <c r="H2405" i="5"/>
  <c r="F2405" i="5"/>
  <c r="R2405" i="5"/>
  <c r="G246" i="5"/>
  <c r="G294" i="5"/>
  <c r="G342" i="5"/>
  <c r="G390" i="5"/>
  <c r="G438" i="5"/>
  <c r="G486" i="5"/>
  <c r="E582" i="5"/>
  <c r="X582" i="5" s="1"/>
  <c r="R582" i="5"/>
  <c r="F582" i="5"/>
  <c r="I582" i="5"/>
  <c r="H582" i="5"/>
  <c r="J582" i="5"/>
  <c r="E726" i="5"/>
  <c r="X726" i="5" s="1"/>
  <c r="J726" i="5"/>
  <c r="F726" i="5"/>
  <c r="I726" i="5"/>
  <c r="R726" i="5"/>
  <c r="H726" i="5"/>
  <c r="E822" i="5"/>
  <c r="X822" i="5" s="1"/>
  <c r="F822" i="5"/>
  <c r="R822" i="5"/>
  <c r="I822" i="5"/>
  <c r="J822" i="5"/>
  <c r="H822" i="5"/>
  <c r="E1014" i="5"/>
  <c r="X1014" i="5" s="1"/>
  <c r="F1014" i="5"/>
  <c r="J1014" i="5"/>
  <c r="I1014" i="5"/>
  <c r="H1014" i="5"/>
  <c r="R1014" i="5"/>
  <c r="E1062" i="5"/>
  <c r="X1062" i="5" s="1"/>
  <c r="H1062" i="5"/>
  <c r="F1062" i="5"/>
  <c r="R1062" i="5"/>
  <c r="I1062" i="5"/>
  <c r="J1062" i="5"/>
  <c r="E1110" i="5"/>
  <c r="X1110" i="5" s="1"/>
  <c r="J1110" i="5"/>
  <c r="H1110" i="5"/>
  <c r="I1110" i="5"/>
  <c r="F1110" i="5"/>
  <c r="R1110" i="5"/>
  <c r="E1158" i="5"/>
  <c r="X1158" i="5" s="1"/>
  <c r="I1158" i="5"/>
  <c r="R1158" i="5"/>
  <c r="H1158" i="5"/>
  <c r="F1158" i="5"/>
  <c r="J1158" i="5"/>
  <c r="G1266" i="5"/>
  <c r="G1314" i="5"/>
  <c r="G1578" i="5"/>
  <c r="E1722" i="5"/>
  <c r="X1722" i="5" s="1"/>
  <c r="H1722" i="5"/>
  <c r="I1722" i="5"/>
  <c r="J1722" i="5"/>
  <c r="F1722" i="5"/>
  <c r="R1722" i="5"/>
  <c r="G1722" i="5"/>
  <c r="E1830" i="5"/>
  <c r="X1830" i="5" s="1"/>
  <c r="R1830" i="5"/>
  <c r="J1830" i="5"/>
  <c r="F1830" i="5"/>
  <c r="I1830" i="5"/>
  <c r="H1830" i="5"/>
  <c r="E1878" i="5"/>
  <c r="X1878" i="5" s="1"/>
  <c r="J1878" i="5"/>
  <c r="I1878" i="5"/>
  <c r="F1878" i="5"/>
  <c r="H1878" i="5"/>
  <c r="R1878" i="5"/>
  <c r="E1926" i="5"/>
  <c r="X1926" i="5" s="1"/>
  <c r="H1926" i="5"/>
  <c r="R1926" i="5"/>
  <c r="J1926" i="5"/>
  <c r="I1926" i="5"/>
  <c r="F1926" i="5"/>
  <c r="G2046" i="5"/>
  <c r="G2094" i="5"/>
  <c r="E2142" i="5"/>
  <c r="X2142" i="5" s="1"/>
  <c r="J2142" i="5"/>
  <c r="I2142" i="5"/>
  <c r="H2142" i="5"/>
  <c r="F2142" i="5"/>
  <c r="G2142" i="5"/>
  <c r="R2142" i="5"/>
  <c r="E2190" i="5"/>
  <c r="X2190" i="5" s="1"/>
  <c r="F2190" i="5"/>
  <c r="H2190" i="5"/>
  <c r="J2190" i="5"/>
  <c r="I2190" i="5"/>
  <c r="R2190" i="5"/>
  <c r="E2238" i="5"/>
  <c r="X2238" i="5" s="1"/>
  <c r="R2238" i="5"/>
  <c r="F2238" i="5"/>
  <c r="I2238" i="5"/>
  <c r="J2238" i="5"/>
  <c r="H2238" i="5"/>
  <c r="G2298" i="5"/>
  <c r="E2346" i="5"/>
  <c r="X2346" i="5" s="1"/>
  <c r="F2346" i="5"/>
  <c r="I2346" i="5"/>
  <c r="H2346" i="5"/>
  <c r="J2346" i="5"/>
  <c r="R2346" i="5"/>
  <c r="G2346" i="5"/>
  <c r="E2394" i="5"/>
  <c r="X2394" i="5" s="1"/>
  <c r="R2394" i="5"/>
  <c r="H2394" i="5"/>
  <c r="F2394" i="5"/>
  <c r="I2394" i="5"/>
  <c r="J2394" i="5"/>
  <c r="E2442" i="5"/>
  <c r="X2442" i="5" s="1"/>
  <c r="I2442" i="5"/>
  <c r="R2442" i="5"/>
  <c r="J2442" i="5"/>
  <c r="F2442" i="5"/>
  <c r="H2442" i="5"/>
  <c r="E2490" i="5"/>
  <c r="X2490" i="5" s="1"/>
  <c r="J2490" i="5"/>
  <c r="I2490" i="5"/>
  <c r="R2490" i="5"/>
  <c r="F2490" i="5"/>
  <c r="H2490" i="5"/>
  <c r="E353" i="5"/>
  <c r="X353" i="5" s="1"/>
  <c r="J353" i="5"/>
  <c r="F353" i="5"/>
  <c r="I353" i="5"/>
  <c r="R353" i="5"/>
  <c r="H353" i="5"/>
  <c r="E413" i="5"/>
  <c r="X413" i="5" s="1"/>
  <c r="R413" i="5"/>
  <c r="F413" i="5"/>
  <c r="H413" i="5"/>
  <c r="I413" i="5"/>
  <c r="J413" i="5"/>
  <c r="E461" i="5"/>
  <c r="X461" i="5" s="1"/>
  <c r="R461" i="5"/>
  <c r="H461" i="5"/>
  <c r="I461" i="5"/>
  <c r="J461" i="5"/>
  <c r="F461" i="5"/>
  <c r="E509" i="5"/>
  <c r="X509" i="5" s="1"/>
  <c r="I509" i="5"/>
  <c r="J509" i="5"/>
  <c r="R509" i="5"/>
  <c r="H509" i="5"/>
  <c r="F509" i="5"/>
  <c r="E557" i="5"/>
  <c r="X557" i="5" s="1"/>
  <c r="R557" i="5"/>
  <c r="J557" i="5"/>
  <c r="F557" i="5"/>
  <c r="H557" i="5"/>
  <c r="I557" i="5"/>
  <c r="G617" i="5"/>
  <c r="G665" i="5"/>
  <c r="G713" i="5"/>
  <c r="G761" i="5"/>
  <c r="G809" i="5"/>
  <c r="G857" i="5"/>
  <c r="G905" i="5"/>
  <c r="G953" i="5"/>
  <c r="G1001" i="5"/>
  <c r="G1049" i="5"/>
  <c r="G1097" i="5"/>
  <c r="G1445" i="5"/>
  <c r="G1493" i="5"/>
  <c r="G1541" i="5"/>
  <c r="G1589" i="5"/>
  <c r="G1637" i="5"/>
  <c r="G1685" i="5"/>
  <c r="E1877" i="5"/>
  <c r="X1877" i="5" s="1"/>
  <c r="H1877" i="5"/>
  <c r="I1877" i="5"/>
  <c r="J1877" i="5"/>
  <c r="R1877" i="5"/>
  <c r="F1877" i="5"/>
  <c r="E1925" i="5"/>
  <c r="X1925" i="5" s="1"/>
  <c r="H1925" i="5"/>
  <c r="F1925" i="5"/>
  <c r="I1925" i="5"/>
  <c r="R1925" i="5"/>
  <c r="J1925" i="5"/>
  <c r="E1973" i="5"/>
  <c r="X1973" i="5" s="1"/>
  <c r="J1973" i="5"/>
  <c r="F1973" i="5"/>
  <c r="I1973" i="5"/>
  <c r="R1973" i="5"/>
  <c r="H1973" i="5"/>
  <c r="E2021" i="5"/>
  <c r="X2021" i="5" s="1"/>
  <c r="F2021" i="5"/>
  <c r="R2021" i="5"/>
  <c r="I2021" i="5"/>
  <c r="J2021" i="5"/>
  <c r="H2021" i="5"/>
  <c r="E2069" i="5"/>
  <c r="X2069" i="5" s="1"/>
  <c r="J2069" i="5"/>
  <c r="F2069" i="5"/>
  <c r="I2069" i="5"/>
  <c r="R2069" i="5"/>
  <c r="H2069" i="5"/>
  <c r="E2117" i="5"/>
  <c r="X2117" i="5" s="1"/>
  <c r="R2117" i="5"/>
  <c r="I2117" i="5"/>
  <c r="J2117" i="5"/>
  <c r="F2117" i="5"/>
  <c r="H2117" i="5"/>
  <c r="E2165" i="5"/>
  <c r="X2165" i="5" s="1"/>
  <c r="J2165" i="5"/>
  <c r="I2165" i="5"/>
  <c r="R2165" i="5"/>
  <c r="H2165" i="5"/>
  <c r="F2165" i="5"/>
  <c r="E2213" i="5"/>
  <c r="X2213" i="5" s="1"/>
  <c r="F2213" i="5"/>
  <c r="J2213" i="5"/>
  <c r="I2213" i="5"/>
  <c r="R2213" i="5"/>
  <c r="H2213" i="5"/>
  <c r="G2273" i="5"/>
  <c r="G2321" i="5"/>
  <c r="G2369" i="5"/>
  <c r="G2417" i="5"/>
  <c r="E2465" i="5"/>
  <c r="X2465" i="5" s="1"/>
  <c r="J2465" i="5"/>
  <c r="H2465" i="5"/>
  <c r="I2465" i="5"/>
  <c r="R2465" i="5"/>
  <c r="F2465" i="5"/>
  <c r="E42" i="5"/>
  <c r="X42" i="5" s="1"/>
  <c r="J42" i="5"/>
  <c r="H42" i="5"/>
  <c r="F42" i="5"/>
  <c r="R42" i="5"/>
  <c r="I42" i="5"/>
  <c r="G42" i="5"/>
  <c r="E90" i="5"/>
  <c r="X90" i="5" s="1"/>
  <c r="J90" i="5"/>
  <c r="H90" i="5"/>
  <c r="F90" i="5"/>
  <c r="I90" i="5"/>
  <c r="R90" i="5"/>
  <c r="E138" i="5"/>
  <c r="X138" i="5" s="1"/>
  <c r="J138" i="5"/>
  <c r="I138" i="5"/>
  <c r="R138" i="5"/>
  <c r="F138" i="5"/>
  <c r="H138" i="5"/>
  <c r="G198" i="5"/>
  <c r="E534" i="5"/>
  <c r="X534" i="5" s="1"/>
  <c r="F534" i="5"/>
  <c r="I534" i="5"/>
  <c r="H534" i="5"/>
  <c r="J534" i="5"/>
  <c r="R534" i="5"/>
  <c r="E630" i="5"/>
  <c r="X630" i="5" s="1"/>
  <c r="F630" i="5"/>
  <c r="R630" i="5"/>
  <c r="I630" i="5"/>
  <c r="H630" i="5"/>
  <c r="J630" i="5"/>
  <c r="E678" i="5"/>
  <c r="X678" i="5" s="1"/>
  <c r="R678" i="5"/>
  <c r="H678" i="5"/>
  <c r="I678" i="5"/>
  <c r="J678" i="5"/>
  <c r="F678" i="5"/>
  <c r="E774" i="5"/>
  <c r="X774" i="5" s="1"/>
  <c r="F774" i="5"/>
  <c r="R774" i="5"/>
  <c r="H774" i="5"/>
  <c r="J774" i="5"/>
  <c r="I774" i="5"/>
  <c r="E870" i="5"/>
  <c r="X870" i="5" s="1"/>
  <c r="F870" i="5"/>
  <c r="R870" i="5"/>
  <c r="I870" i="5"/>
  <c r="H870" i="5"/>
  <c r="J870" i="5"/>
  <c r="E918" i="5"/>
  <c r="X918" i="5" s="1"/>
  <c r="H918" i="5"/>
  <c r="R918" i="5"/>
  <c r="J918" i="5"/>
  <c r="I918" i="5"/>
  <c r="F918" i="5"/>
  <c r="E966" i="5"/>
  <c r="X966" i="5" s="1"/>
  <c r="R966" i="5"/>
  <c r="I966" i="5"/>
  <c r="H966" i="5"/>
  <c r="F966" i="5"/>
  <c r="J966" i="5"/>
  <c r="G1218" i="5"/>
  <c r="G1362" i="5"/>
  <c r="E1410" i="5"/>
  <c r="X1410" i="5" s="1"/>
  <c r="R1410" i="5"/>
  <c r="J1410" i="5"/>
  <c r="H1410" i="5"/>
  <c r="F1410" i="5"/>
  <c r="I1410" i="5"/>
  <c r="E1458" i="5"/>
  <c r="X1458" i="5" s="1"/>
  <c r="H1458" i="5"/>
  <c r="I1458" i="5"/>
  <c r="J1458" i="5"/>
  <c r="R1458" i="5"/>
  <c r="F1458" i="5"/>
  <c r="E1626" i="5"/>
  <c r="X1626" i="5" s="1"/>
  <c r="I1626" i="5"/>
  <c r="F1626" i="5"/>
  <c r="R1626" i="5"/>
  <c r="G1626" i="5"/>
  <c r="J1626" i="5"/>
  <c r="H1626" i="5"/>
  <c r="E1674" i="5"/>
  <c r="X1674" i="5" s="1"/>
  <c r="J1674" i="5"/>
  <c r="I1674" i="5"/>
  <c r="F1674" i="5"/>
  <c r="R1674" i="5"/>
  <c r="H1674" i="5"/>
  <c r="E1782" i="5"/>
  <c r="X1782" i="5" s="1"/>
  <c r="R1782" i="5"/>
  <c r="H1782" i="5"/>
  <c r="I1782" i="5"/>
  <c r="J1782" i="5"/>
  <c r="F1782" i="5"/>
  <c r="G1782" i="5"/>
  <c r="E1986" i="5"/>
  <c r="X1986" i="5" s="1"/>
  <c r="J1986" i="5"/>
  <c r="F1986" i="5"/>
  <c r="R1986" i="5"/>
  <c r="H1986" i="5"/>
  <c r="I1986" i="5"/>
  <c r="G2250" i="5"/>
  <c r="G2406" i="5"/>
  <c r="E65" i="5"/>
  <c r="X65" i="5" s="1"/>
  <c r="J65" i="5"/>
  <c r="H65" i="5"/>
  <c r="I65" i="5"/>
  <c r="F65" i="5"/>
  <c r="R65" i="5"/>
  <c r="E113" i="5"/>
  <c r="X113" i="5" s="1"/>
  <c r="J113" i="5"/>
  <c r="R113" i="5"/>
  <c r="F113" i="5"/>
  <c r="H113" i="5"/>
  <c r="I113" i="5"/>
  <c r="E161" i="5"/>
  <c r="X161" i="5" s="1"/>
  <c r="J161" i="5"/>
  <c r="I161" i="5"/>
  <c r="R161" i="5"/>
  <c r="H161" i="5"/>
  <c r="F161" i="5"/>
  <c r="E209" i="5"/>
  <c r="X209" i="5" s="1"/>
  <c r="J209" i="5"/>
  <c r="I209" i="5"/>
  <c r="R209" i="5"/>
  <c r="H209" i="5"/>
  <c r="F209" i="5"/>
  <c r="E257" i="5"/>
  <c r="X257" i="5" s="1"/>
  <c r="J257" i="5"/>
  <c r="H257" i="5"/>
  <c r="R257" i="5"/>
  <c r="I257" i="5"/>
  <c r="F257" i="5"/>
  <c r="E305" i="5"/>
  <c r="X305" i="5" s="1"/>
  <c r="J305" i="5"/>
  <c r="R305" i="5"/>
  <c r="F305" i="5"/>
  <c r="I305" i="5"/>
  <c r="H305" i="5"/>
  <c r="G425" i="5"/>
  <c r="E1145" i="5"/>
  <c r="X1145" i="5" s="1"/>
  <c r="R1145" i="5"/>
  <c r="I1145" i="5"/>
  <c r="H1145" i="5"/>
  <c r="F1145" i="5"/>
  <c r="J1145" i="5"/>
  <c r="E1193" i="5"/>
  <c r="X1193" i="5" s="1"/>
  <c r="I1193" i="5"/>
  <c r="F1193" i="5"/>
  <c r="R1193" i="5"/>
  <c r="J1193" i="5"/>
  <c r="H1193" i="5"/>
  <c r="E1241" i="5"/>
  <c r="X1241" i="5" s="1"/>
  <c r="J1241" i="5"/>
  <c r="F1241" i="5"/>
  <c r="R1241" i="5"/>
  <c r="I1241" i="5"/>
  <c r="H1241" i="5"/>
  <c r="E1289" i="5"/>
  <c r="X1289" i="5" s="1"/>
  <c r="J1289" i="5"/>
  <c r="R1289" i="5"/>
  <c r="F1289" i="5"/>
  <c r="I1289" i="5"/>
  <c r="H1289" i="5"/>
  <c r="E1337" i="5"/>
  <c r="X1337" i="5" s="1"/>
  <c r="I1337" i="5"/>
  <c r="H1337" i="5"/>
  <c r="F1337" i="5"/>
  <c r="R1337" i="5"/>
  <c r="J1337" i="5"/>
  <c r="E1385" i="5"/>
  <c r="X1385" i="5" s="1"/>
  <c r="R1385" i="5"/>
  <c r="I1385" i="5"/>
  <c r="J1385" i="5"/>
  <c r="H1385" i="5"/>
  <c r="F1385" i="5"/>
  <c r="E1733" i="5"/>
  <c r="X1733" i="5" s="1"/>
  <c r="F1733" i="5"/>
  <c r="R1733" i="5"/>
  <c r="J1733" i="5"/>
  <c r="H1733" i="5"/>
  <c r="I1733" i="5"/>
  <c r="E1781" i="5"/>
  <c r="X1781" i="5" s="1"/>
  <c r="I1781" i="5"/>
  <c r="R1781" i="5"/>
  <c r="F1781" i="5"/>
  <c r="H1781" i="5"/>
  <c r="J1781" i="5"/>
  <c r="E1829" i="5"/>
  <c r="X1829" i="5" s="1"/>
  <c r="I1829" i="5"/>
  <c r="F1829" i="5"/>
  <c r="J1829" i="5"/>
  <c r="R1829" i="5"/>
  <c r="H1829" i="5"/>
  <c r="G1937" i="5"/>
  <c r="G2129" i="5"/>
  <c r="G2477" i="5"/>
  <c r="X14" i="5"/>
  <c r="F12" i="5"/>
  <c r="H12" i="5"/>
  <c r="J12" i="5"/>
  <c r="X10" i="5"/>
  <c r="I8" i="5"/>
  <c r="R8" i="5"/>
  <c r="E8" i="5"/>
  <c r="I7" i="5"/>
  <c r="H7" i="5"/>
  <c r="R7" i="5"/>
  <c r="G12" i="5"/>
  <c r="F2499" i="5"/>
  <c r="C5" i="6"/>
  <c r="F7" i="5"/>
  <c r="R13" i="4"/>
  <c r="S12" i="4" s="1"/>
  <c r="T12" i="4" s="1"/>
  <c r="J7" i="5"/>
  <c r="T7" i="5" s="1"/>
  <c r="G2499" i="5"/>
  <c r="F8" i="5"/>
  <c r="H8" i="5"/>
  <c r="G8" i="5"/>
  <c r="R12" i="5"/>
  <c r="E12" i="5"/>
  <c r="E9" i="5"/>
  <c r="R9" i="5"/>
  <c r="J9" i="5"/>
  <c r="I9" i="5"/>
  <c r="H9" i="5"/>
  <c r="F9" i="5"/>
  <c r="F2501" i="5"/>
  <c r="R2501" i="5"/>
  <c r="I2501" i="5"/>
  <c r="G2501" i="5"/>
  <c r="H2501" i="5"/>
  <c r="E2501" i="5"/>
  <c r="X2501" i="5" s="1"/>
  <c r="J2501" i="5"/>
  <c r="I5" i="5"/>
  <c r="H5" i="5"/>
  <c r="F5" i="5"/>
  <c r="E5" i="5"/>
  <c r="R5" i="5"/>
  <c r="J5" i="5"/>
  <c r="R2500" i="5"/>
  <c r="I2500" i="5"/>
  <c r="H2500" i="5"/>
  <c r="E2500" i="5"/>
  <c r="X2500" i="5" s="1"/>
  <c r="J2500" i="5"/>
  <c r="F2500" i="5"/>
  <c r="G9" i="5"/>
  <c r="Y20" i="4"/>
  <c r="Z20" i="4" s="1"/>
  <c r="S14" i="4"/>
  <c r="U47" i="4"/>
  <c r="V47" i="4" s="1"/>
  <c r="R17" i="4"/>
  <c r="R18" i="4"/>
  <c r="U49" i="4"/>
  <c r="V49" i="4" s="1"/>
  <c r="V50" i="4"/>
  <c r="W50" i="4" s="1"/>
  <c r="X50" i="4" s="1"/>
  <c r="U46" i="4"/>
  <c r="U45" i="4"/>
  <c r="X51" i="4"/>
  <c r="Y51" i="4" s="1"/>
  <c r="C6" i="6"/>
  <c r="D112" i="6"/>
  <c r="C112" i="6"/>
  <c r="T11" i="5"/>
  <c r="S10" i="5"/>
  <c r="T22" i="5"/>
  <c r="T20" i="5"/>
  <c r="T21" i="5"/>
  <c r="T19" i="5"/>
  <c r="T14" i="5"/>
  <c r="T13" i="5"/>
  <c r="T15" i="5"/>
  <c r="S5" i="5"/>
  <c r="X12" i="5" l="1"/>
  <c r="X9" i="5"/>
  <c r="X8" i="5"/>
  <c r="X7" i="5"/>
  <c r="S13" i="4"/>
  <c r="X5" i="5"/>
  <c r="G124" i="6" a="1"/>
  <c r="G124" i="6" s="1"/>
  <c r="V48" i="4"/>
  <c r="W48" i="4" s="1"/>
  <c r="W47" i="4"/>
  <c r="X47" i="4" s="1"/>
  <c r="S16" i="4"/>
  <c r="S17" i="4"/>
  <c r="T14" i="4"/>
  <c r="S18" i="4"/>
  <c r="S19" i="4"/>
  <c r="T19" i="4" s="1"/>
  <c r="U19" i="4" s="1"/>
  <c r="V19" i="4" s="1"/>
  <c r="W19" i="4" s="1"/>
  <c r="X19" i="4" s="1"/>
  <c r="Y19" i="4" s="1"/>
  <c r="Z19" i="4" s="1"/>
  <c r="V46" i="4"/>
  <c r="W46" i="4" s="1"/>
  <c r="W49" i="4"/>
  <c r="T13" i="4"/>
  <c r="U13" i="4" s="1"/>
  <c r="Y50" i="4"/>
  <c r="Z50" i="4" s="1"/>
  <c r="V45" i="4"/>
  <c r="Z51" i="4"/>
  <c r="AA51" i="4" s="1"/>
  <c r="T5" i="5"/>
  <c r="S9" i="5"/>
  <c r="S12" i="5"/>
  <c r="S8" i="5"/>
  <c r="S7" i="5"/>
  <c r="H124" i="6" l="1"/>
  <c r="D124" i="6" s="1"/>
  <c r="C124" i="6"/>
  <c r="X48" i="4"/>
  <c r="Y48" i="4" s="1"/>
  <c r="X46" i="4"/>
  <c r="Y46" i="4" s="1"/>
  <c r="X49" i="4"/>
  <c r="Y49" i="4" s="1"/>
  <c r="Z49" i="4" s="1"/>
  <c r="AA49" i="4" s="1"/>
  <c r="W45" i="4"/>
  <c r="X45" i="4" s="1"/>
  <c r="Y45" i="4" s="1"/>
  <c r="T17" i="4"/>
  <c r="T18" i="4"/>
  <c r="U18" i="4" s="1"/>
  <c r="U12" i="4"/>
  <c r="V12" i="4" s="1"/>
  <c r="T16" i="4"/>
  <c r="T15" i="4"/>
  <c r="U15" i="4" s="1"/>
  <c r="AA50" i="4"/>
  <c r="AB50" i="4" s="1"/>
  <c r="AB51" i="4"/>
  <c r="AC51" i="4" s="1"/>
  <c r="Y47" i="4"/>
  <c r="T12" i="5"/>
  <c r="T8" i="5"/>
  <c r="T9" i="5"/>
  <c r="Z48" i="4" l="1"/>
  <c r="AA48" i="4" s="1"/>
  <c r="AB48" i="4" s="1"/>
  <c r="U14" i="4"/>
  <c r="V18" i="4"/>
  <c r="W18" i="4" s="1"/>
  <c r="X18" i="4" s="1"/>
  <c r="Y18" i="4" s="1"/>
  <c r="Z18" i="4" s="1"/>
  <c r="U17" i="4"/>
  <c r="V17" i="4" s="1"/>
  <c r="W17" i="4" s="1"/>
  <c r="X17" i="4" s="1"/>
  <c r="U16" i="4"/>
  <c r="AB49" i="4"/>
  <c r="AC49" i="4" s="1"/>
  <c r="AC50" i="4"/>
  <c r="Z45" i="4"/>
  <c r="Z47" i="4"/>
  <c r="AA47" i="4" s="1"/>
  <c r="Z46" i="4"/>
  <c r="Y17" i="4" l="1"/>
  <c r="Z17" i="4" s="1"/>
  <c r="V15" i="4"/>
  <c r="V16" i="4"/>
  <c r="W16" i="4" s="1"/>
  <c r="V14" i="4"/>
  <c r="V13" i="4"/>
  <c r="AC48" i="4"/>
  <c r="AB47" i="4"/>
  <c r="AC47" i="4" s="1"/>
  <c r="AA46" i="4"/>
  <c r="AB46" i="4" s="1"/>
  <c r="AA45" i="4"/>
  <c r="W12" i="4" l="1"/>
  <c r="X12" i="4" s="1"/>
  <c r="W13" i="4"/>
  <c r="W15" i="4"/>
  <c r="X15" i="4" s="1"/>
  <c r="W14" i="4"/>
  <c r="AC46" i="4"/>
  <c r="AB45" i="4"/>
  <c r="AC45" i="4" s="1"/>
  <c r="X13" i="4" l="1"/>
  <c r="X14" i="4"/>
  <c r="Y15" i="4" s="1"/>
  <c r="Y14" i="4"/>
  <c r="X16" i="4"/>
  <c r="Y16" i="4" s="1"/>
  <c r="Z15" i="4" l="1"/>
  <c r="Z16" i="4"/>
  <c r="Y12" i="4"/>
  <c r="Z12" i="4" s="1"/>
  <c r="Y13" i="4"/>
  <c r="Z14" i="4" s="1"/>
  <c r="AA12" i="4" l="1"/>
  <c r="Z13" i="4"/>
  <c r="AA13" i="4" s="1" a="1"/>
  <c r="AA13" i="4" s="1"/>
  <c r="S43" i="4" s="1"/>
  <c r="A115" i="6" l="1"/>
  <c r="G115" i="6" s="1"/>
  <c r="B31" i="4"/>
  <c r="S42" i="4"/>
  <c r="T42" i="4" s="1"/>
  <c r="U42" i="4" s="1"/>
  <c r="B30" i="4"/>
  <c r="A114" i="6"/>
  <c r="G114" i="6" s="1"/>
  <c r="AA14" i="4" a="1"/>
  <c r="AA14" i="4" s="1"/>
  <c r="S44" i="4" s="1"/>
  <c r="T44" i="4" s="1"/>
  <c r="T43" i="4" l="1"/>
  <c r="U44" i="4" s="1"/>
  <c r="V44" i="4" s="1"/>
  <c r="A116" i="6"/>
  <c r="G116" i="6" s="1"/>
  <c r="B32" i="4"/>
  <c r="O30" i="4"/>
  <c r="A17" i="6"/>
  <c r="G7" i="6"/>
  <c r="H7" i="6" s="1"/>
  <c r="AA15" i="4" a="1"/>
  <c r="AA15" i="4" s="1"/>
  <c r="AA16" i="4" s="1" a="1"/>
  <c r="AA16" i="4" s="1"/>
  <c r="O31" i="4"/>
  <c r="A18" i="6"/>
  <c r="U43" i="4" l="1"/>
  <c r="A118" i="6"/>
  <c r="G118" i="6" s="1"/>
  <c r="B34" i="4"/>
  <c r="O34" i="4" s="1"/>
  <c r="F18" i="6"/>
  <c r="H18" i="6" s="1"/>
  <c r="F40" i="6"/>
  <c r="F29" i="6"/>
  <c r="H29" i="6" s="1"/>
  <c r="P43" i="4"/>
  <c r="B43" i="4" s="1"/>
  <c r="A29" i="6" s="1"/>
  <c r="P55" i="4"/>
  <c r="D7" i="6"/>
  <c r="C7" i="6"/>
  <c r="B33" i="4"/>
  <c r="A117" i="6"/>
  <c r="G117" i="6" s="1"/>
  <c r="F28" i="6"/>
  <c r="H28" i="6" s="1"/>
  <c r="F17" i="6"/>
  <c r="H17" i="6" s="1"/>
  <c r="F39" i="6"/>
  <c r="P42" i="4"/>
  <c r="B42" i="4" s="1"/>
  <c r="A28" i="6" s="1"/>
  <c r="P54" i="4"/>
  <c r="AA17" i="4" a="1"/>
  <c r="AA17" i="4" s="1"/>
  <c r="B35" i="4" s="1"/>
  <c r="A19" i="6"/>
  <c r="O32" i="4"/>
  <c r="A21" i="6"/>
  <c r="V42" i="4" l="1"/>
  <c r="W42" i="4" s="1"/>
  <c r="V43" i="4"/>
  <c r="D28" i="6"/>
  <c r="K114" i="6"/>
  <c r="C28" i="6"/>
  <c r="A20" i="6"/>
  <c r="O33" i="4"/>
  <c r="AA18" i="4" a="1"/>
  <c r="AA18" i="4" s="1"/>
  <c r="B36" i="4" s="1"/>
  <c r="B103" i="4"/>
  <c r="A84" i="6" s="1"/>
  <c r="B121" i="4"/>
  <c r="A99" i="6" s="1"/>
  <c r="B55" i="4"/>
  <c r="A40" i="6" s="1"/>
  <c r="B67" i="4"/>
  <c r="A51" i="6" s="1"/>
  <c r="B91" i="4"/>
  <c r="A73" i="6" s="1"/>
  <c r="B79" i="4"/>
  <c r="A62" i="6" s="1"/>
  <c r="D17" i="6"/>
  <c r="C17" i="6"/>
  <c r="K115" i="6"/>
  <c r="C29" i="6"/>
  <c r="D29" i="6"/>
  <c r="P56" i="4"/>
  <c r="P44" i="4"/>
  <c r="B44" i="4" s="1"/>
  <c r="A30" i="6" s="1"/>
  <c r="B117" i="4"/>
  <c r="A95" i="6" s="1"/>
  <c r="B115" i="4"/>
  <c r="A94" i="6" s="1"/>
  <c r="B90" i="4"/>
  <c r="A72" i="6" s="1"/>
  <c r="B102" i="4"/>
  <c r="A83" i="6" s="1"/>
  <c r="B78" i="4"/>
  <c r="A61" i="6" s="1"/>
  <c r="B54" i="4"/>
  <c r="A39" i="6" s="1"/>
  <c r="B119" i="4"/>
  <c r="A97" i="6" s="1"/>
  <c r="B120" i="4"/>
  <c r="A98" i="6" s="1"/>
  <c r="B66" i="4"/>
  <c r="A50" i="6" s="1"/>
  <c r="B137" i="4"/>
  <c r="A111" i="6" s="1"/>
  <c r="B135" i="4"/>
  <c r="A110" i="6" s="1"/>
  <c r="B133" i="4"/>
  <c r="A109" i="6" s="1"/>
  <c r="B131" i="4"/>
  <c r="A108" i="6" s="1"/>
  <c r="F99" i="6"/>
  <c r="H99" i="6" s="1"/>
  <c r="F115" i="6"/>
  <c r="H115" i="6" s="1"/>
  <c r="F51" i="6"/>
  <c r="H40" i="6"/>
  <c r="F41" i="6"/>
  <c r="F30" i="6"/>
  <c r="H30" i="6" s="1"/>
  <c r="F19" i="6"/>
  <c r="H19" i="6" s="1"/>
  <c r="A119" i="6"/>
  <c r="G119" i="6" s="1"/>
  <c r="D18" i="6"/>
  <c r="C18" i="6"/>
  <c r="F114" i="6"/>
  <c r="F98" i="6"/>
  <c r="H98" i="6" s="1"/>
  <c r="F50" i="6"/>
  <c r="H39" i="6"/>
  <c r="P46" i="4"/>
  <c r="B46" i="4" s="1"/>
  <c r="A32" i="6" s="1"/>
  <c r="P58" i="4"/>
  <c r="F32" i="6"/>
  <c r="H32" i="6" s="1"/>
  <c r="F43" i="6"/>
  <c r="F21" i="6"/>
  <c r="H21" i="6" s="1"/>
  <c r="O35" i="4"/>
  <c r="A22" i="6"/>
  <c r="AA19" i="4" l="1" a="1"/>
  <c r="AA19" i="4" s="1"/>
  <c r="W43" i="4"/>
  <c r="W44" i="4"/>
  <c r="X44" i="4" s="1"/>
  <c r="A120" i="6"/>
  <c r="D40" i="6"/>
  <c r="C40" i="6"/>
  <c r="H51" i="6"/>
  <c r="F62" i="6"/>
  <c r="D39" i="6"/>
  <c r="C39" i="6"/>
  <c r="C115" i="6"/>
  <c r="D115" i="6"/>
  <c r="D98" i="6"/>
  <c r="C98" i="6"/>
  <c r="B2" i="6"/>
  <c r="H114" i="6"/>
  <c r="F61" i="6"/>
  <c r="H50" i="6"/>
  <c r="D99" i="6"/>
  <c r="C99" i="6"/>
  <c r="P45" i="4"/>
  <c r="B45" i="4" s="1"/>
  <c r="A31" i="6" s="1"/>
  <c r="P57" i="4"/>
  <c r="F31" i="6"/>
  <c r="H31" i="6" s="1"/>
  <c r="F42" i="6"/>
  <c r="F20" i="6"/>
  <c r="H20" i="6" s="1"/>
  <c r="B56" i="4"/>
  <c r="A41" i="6" s="1"/>
  <c r="B92" i="4"/>
  <c r="A74" i="6" s="1"/>
  <c r="B104" i="4"/>
  <c r="A85" i="6" s="1"/>
  <c r="B80" i="4"/>
  <c r="A63" i="6" s="1"/>
  <c r="B122" i="4"/>
  <c r="A100" i="6" s="1"/>
  <c r="B68" i="4"/>
  <c r="A52" i="6" s="1"/>
  <c r="D19" i="6"/>
  <c r="C19" i="6"/>
  <c r="D30" i="6"/>
  <c r="K116" i="6"/>
  <c r="C30" i="6"/>
  <c r="F116" i="6"/>
  <c r="H116" i="6" s="1"/>
  <c r="H41" i="6"/>
  <c r="F52" i="6"/>
  <c r="F100" i="6"/>
  <c r="H100" i="6" s="1"/>
  <c r="F54" i="6"/>
  <c r="F118" i="6"/>
  <c r="H118" i="6" s="1"/>
  <c r="F102" i="6"/>
  <c r="H102" i="6" s="1"/>
  <c r="H43" i="6"/>
  <c r="C21" i="6"/>
  <c r="D21" i="6"/>
  <c r="D32" i="6"/>
  <c r="K118" i="6"/>
  <c r="C32" i="6"/>
  <c r="B94" i="4"/>
  <c r="A76" i="6" s="1"/>
  <c r="B124" i="4"/>
  <c r="A102" i="6" s="1"/>
  <c r="B106" i="4"/>
  <c r="A87" i="6" s="1"/>
  <c r="B58" i="4"/>
  <c r="A43" i="6" s="1"/>
  <c r="B70" i="4"/>
  <c r="A54" i="6" s="1"/>
  <c r="B82" i="4"/>
  <c r="A65" i="6" s="1"/>
  <c r="A121" i="6"/>
  <c r="B37" i="4"/>
  <c r="AA20" i="4" a="1"/>
  <c r="AA20" i="4" s="1"/>
  <c r="P47" i="4"/>
  <c r="B47" i="4" s="1"/>
  <c r="A33" i="6" s="1"/>
  <c r="P59" i="4"/>
  <c r="F44" i="6"/>
  <c r="F94" i="6" s="1"/>
  <c r="F22" i="6"/>
  <c r="H22" i="6" s="1"/>
  <c r="F33" i="6"/>
  <c r="H33" i="6" s="1"/>
  <c r="O36" i="4"/>
  <c r="A23" i="6"/>
  <c r="X43" i="4" l="1"/>
  <c r="Y44" i="4" s="1"/>
  <c r="Z44" i="4" s="1"/>
  <c r="X42" i="4"/>
  <c r="Y42" i="4" s="1"/>
  <c r="D114" i="6"/>
  <c r="C114" i="6"/>
  <c r="D116" i="6"/>
  <c r="C116" i="6"/>
  <c r="C20" i="6"/>
  <c r="D20" i="6"/>
  <c r="F53" i="6"/>
  <c r="F117" i="6"/>
  <c r="H117" i="6" s="1"/>
  <c r="H42" i="6"/>
  <c r="F101" i="6"/>
  <c r="H101" i="6" s="1"/>
  <c r="H52" i="6"/>
  <c r="F63" i="6"/>
  <c r="B81" i="4"/>
  <c r="A64" i="6" s="1"/>
  <c r="B93" i="4"/>
  <c r="A75" i="6" s="1"/>
  <c r="B123" i="4"/>
  <c r="A101" i="6" s="1"/>
  <c r="B69" i="4"/>
  <c r="A53" i="6" s="1"/>
  <c r="B105" i="4"/>
  <c r="A86" i="6" s="1"/>
  <c r="B57" i="4"/>
  <c r="A42" i="6" s="1"/>
  <c r="C100" i="6"/>
  <c r="D100" i="6"/>
  <c r="D41" i="6"/>
  <c r="C41" i="6"/>
  <c r="D31" i="6"/>
  <c r="C31" i="6"/>
  <c r="K117" i="6"/>
  <c r="F73" i="6"/>
  <c r="H62" i="6"/>
  <c r="D51" i="6"/>
  <c r="C51" i="6"/>
  <c r="D50" i="6"/>
  <c r="C50" i="6"/>
  <c r="F72" i="6"/>
  <c r="H61" i="6"/>
  <c r="A24" i="6"/>
  <c r="O37" i="4"/>
  <c r="F111" i="6"/>
  <c r="H111" i="6" s="1"/>
  <c r="F110" i="6"/>
  <c r="H110" i="6" s="1"/>
  <c r="H94" i="6"/>
  <c r="F95" i="6"/>
  <c r="F108" i="6"/>
  <c r="H108" i="6" s="1"/>
  <c r="F109" i="6"/>
  <c r="H109" i="6" s="1"/>
  <c r="P60" i="4"/>
  <c r="P48" i="4"/>
  <c r="B48" i="4" s="1"/>
  <c r="A34" i="6" s="1"/>
  <c r="B83" i="4"/>
  <c r="A66" i="6" s="1"/>
  <c r="B59" i="4"/>
  <c r="A44" i="6" s="1"/>
  <c r="B125" i="4"/>
  <c r="A103" i="6" s="1"/>
  <c r="B107" i="4"/>
  <c r="A88" i="6" s="1"/>
  <c r="B71" i="4"/>
  <c r="A55" i="6" s="1"/>
  <c r="B95" i="4"/>
  <c r="A77" i="6" s="1"/>
  <c r="D43" i="6"/>
  <c r="C43" i="6"/>
  <c r="C102" i="6"/>
  <c r="D102" i="6"/>
  <c r="D118" i="6"/>
  <c r="C118" i="6"/>
  <c r="H54" i="6"/>
  <c r="F65" i="6"/>
  <c r="K119" i="6"/>
  <c r="D33" i="6"/>
  <c r="C33" i="6"/>
  <c r="B38" i="4"/>
  <c r="A122" i="6"/>
  <c r="AA21" i="4" a="1"/>
  <c r="AA21" i="4" s="1"/>
  <c r="D22" i="6"/>
  <c r="C22" i="6"/>
  <c r="F119" i="6"/>
  <c r="H119" i="6" s="1"/>
  <c r="F103" i="6"/>
  <c r="H103" i="6" s="1"/>
  <c r="H44" i="6"/>
  <c r="F55" i="6"/>
  <c r="Y43" i="4" l="1"/>
  <c r="H63" i="6"/>
  <c r="F74" i="6"/>
  <c r="D52" i="6"/>
  <c r="C52" i="6"/>
  <c r="D101" i="6"/>
  <c r="C101" i="6"/>
  <c r="C61" i="6"/>
  <c r="D61" i="6"/>
  <c r="C42" i="6"/>
  <c r="D42" i="6"/>
  <c r="C117" i="6"/>
  <c r="D117" i="6"/>
  <c r="F64" i="6"/>
  <c r="H53" i="6"/>
  <c r="F83" i="6"/>
  <c r="H83" i="6" s="1"/>
  <c r="H72" i="6"/>
  <c r="D62" i="6"/>
  <c r="C62" i="6"/>
  <c r="H73" i="6"/>
  <c r="F84" i="6"/>
  <c r="H84" i="6" s="1"/>
  <c r="D109" i="6"/>
  <c r="C109" i="6"/>
  <c r="F96" i="6"/>
  <c r="H96" i="6" s="1"/>
  <c r="H95" i="6"/>
  <c r="B39" i="4"/>
  <c r="A123" i="6"/>
  <c r="AA22" i="4"/>
  <c r="AA23" i="4" s="1"/>
  <c r="D94" i="6"/>
  <c r="C94" i="6"/>
  <c r="H65" i="6"/>
  <c r="F76" i="6"/>
  <c r="F66" i="6"/>
  <c r="H55" i="6"/>
  <c r="C54" i="6"/>
  <c r="D54" i="6"/>
  <c r="D44" i="6"/>
  <c r="C44" i="6"/>
  <c r="D110" i="6"/>
  <c r="C110" i="6"/>
  <c r="D111" i="6"/>
  <c r="C111" i="6"/>
  <c r="D108" i="6"/>
  <c r="C108" i="6"/>
  <c r="D119" i="6"/>
  <c r="C119" i="6"/>
  <c r="P49" i="4"/>
  <c r="B49" i="4" s="1"/>
  <c r="A35" i="6" s="1"/>
  <c r="P61" i="4"/>
  <c r="D103" i="6"/>
  <c r="C103" i="6"/>
  <c r="O38" i="4"/>
  <c r="A25" i="6"/>
  <c r="B72" i="4"/>
  <c r="A56" i="6" s="1"/>
  <c r="B60" i="4"/>
  <c r="A45" i="6" s="1"/>
  <c r="B84" i="4"/>
  <c r="A67" i="6" s="1"/>
  <c r="B108" i="4"/>
  <c r="A89" i="6" s="1"/>
  <c r="B96" i="4"/>
  <c r="A78" i="6" s="1"/>
  <c r="B126" i="4"/>
  <c r="A104" i="6" s="1"/>
  <c r="Z42" i="4" l="1"/>
  <c r="AA42" i="4" s="1"/>
  <c r="Z43" i="4"/>
  <c r="C84" i="6"/>
  <c r="D84" i="6"/>
  <c r="C73" i="6"/>
  <c r="D73" i="6"/>
  <c r="D53" i="6"/>
  <c r="C53" i="6"/>
  <c r="F85" i="6"/>
  <c r="H85" i="6" s="1"/>
  <c r="H74" i="6"/>
  <c r="D72" i="6"/>
  <c r="C72" i="6"/>
  <c r="C83" i="6"/>
  <c r="D83" i="6"/>
  <c r="H64" i="6"/>
  <c r="F75" i="6"/>
  <c r="D63" i="6"/>
  <c r="C63" i="6"/>
  <c r="P50" i="4"/>
  <c r="B50" i="4" s="1"/>
  <c r="A36" i="6" s="1"/>
  <c r="P62" i="4"/>
  <c r="C95" i="6"/>
  <c r="D95" i="6"/>
  <c r="C96" i="6"/>
  <c r="D96" i="6"/>
  <c r="Q53" i="4"/>
  <c r="Q41" i="4"/>
  <c r="B41" i="4" s="1"/>
  <c r="A27" i="6" s="1"/>
  <c r="D55" i="6"/>
  <c r="C55" i="6"/>
  <c r="B109" i="4"/>
  <c r="A90" i="6" s="1"/>
  <c r="B61" i="4"/>
  <c r="A46" i="6" s="1"/>
  <c r="B127" i="4"/>
  <c r="A105" i="6" s="1"/>
  <c r="B73" i="4"/>
  <c r="A57" i="6" s="1"/>
  <c r="B85" i="4"/>
  <c r="A68" i="6" s="1"/>
  <c r="B97" i="4"/>
  <c r="A79" i="6" s="1"/>
  <c r="H66" i="6"/>
  <c r="F77" i="6"/>
  <c r="H76" i="6"/>
  <c r="F87" i="6"/>
  <c r="H87" i="6" s="1"/>
  <c r="C65" i="6"/>
  <c r="D65" i="6"/>
  <c r="O39" i="4"/>
  <c r="A26" i="6"/>
  <c r="AA43" i="4" l="1"/>
  <c r="AA44" i="4"/>
  <c r="AB44" i="4" s="1"/>
  <c r="D74" i="6"/>
  <c r="C74" i="6"/>
  <c r="D85" i="6"/>
  <c r="C85" i="6"/>
  <c r="H75" i="6"/>
  <c r="F86" i="6"/>
  <c r="H86" i="6" s="1"/>
  <c r="C64" i="6"/>
  <c r="D64" i="6"/>
  <c r="D87" i="6"/>
  <c r="C87" i="6"/>
  <c r="D76" i="6"/>
  <c r="C76" i="6"/>
  <c r="B101" i="4"/>
  <c r="A82" i="6" s="1"/>
  <c r="B77" i="4"/>
  <c r="A60" i="6" s="1"/>
  <c r="B89" i="4"/>
  <c r="A71" i="6" s="1"/>
  <c r="B65" i="4"/>
  <c r="A49" i="6" s="1"/>
  <c r="B53" i="4"/>
  <c r="A38" i="6" s="1"/>
  <c r="F88" i="6"/>
  <c r="H88" i="6" s="1"/>
  <c r="H77" i="6"/>
  <c r="B128" i="4"/>
  <c r="A106" i="6" s="1"/>
  <c r="B110" i="4"/>
  <c r="A91" i="6" s="1"/>
  <c r="B98" i="4"/>
  <c r="A80" i="6" s="1"/>
  <c r="B62" i="4"/>
  <c r="A47" i="6" s="1"/>
  <c r="B86" i="4"/>
  <c r="A69" i="6" s="1"/>
  <c r="B74" i="4"/>
  <c r="A58" i="6" s="1"/>
  <c r="D66" i="6"/>
  <c r="C66" i="6"/>
  <c r="P51" i="4"/>
  <c r="B51" i="4" s="1"/>
  <c r="A37" i="6" s="1"/>
  <c r="P63" i="4"/>
  <c r="AB43" i="4" l="1"/>
  <c r="AC43" i="4" s="1"/>
  <c r="AB42" i="4"/>
  <c r="AC42" i="4" s="1"/>
  <c r="D86" i="6"/>
  <c r="C86" i="6"/>
  <c r="C75" i="6"/>
  <c r="D75" i="6"/>
  <c r="D77" i="6"/>
  <c r="C77" i="6"/>
  <c r="D88" i="6"/>
  <c r="C88" i="6"/>
  <c r="H125" i="6"/>
  <c r="D2" i="6" s="1"/>
  <c r="B63" i="4"/>
  <c r="A48" i="6" s="1"/>
  <c r="B129" i="4"/>
  <c r="A107" i="6" s="1"/>
  <c r="B111" i="4"/>
  <c r="A92" i="6" s="1"/>
  <c r="B75" i="4"/>
  <c r="A59" i="6" s="1"/>
  <c r="B87" i="4"/>
  <c r="A70" i="6" s="1"/>
  <c r="B99" i="4"/>
  <c r="A81" i="6" s="1"/>
  <c r="AC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<sst xmlns="http://schemas.openxmlformats.org/spreadsheetml/2006/main" count="28131" uniqueCount="20088">
  <si>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</si>
  <si>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</si>
  <si>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</si>
  <si>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</si>
  <si>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</si>
  <si>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</si>
  <si>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</si>
  <si>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</si>
  <si>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</si>
  <si>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</si>
  <si>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</si>
  <si>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</si>
  <si>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</si>
  <si>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</si>
  <si>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</si>
  <si>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</si>
  <si>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</si>
  <si>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</si>
  <si>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</si>
  <si>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</si>
  <si>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</si>
  <si>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</si>
  <si>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</si>
  <si>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</si>
  <si>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</si>
  <si>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</si>
  <si>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</si>
  <si>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</si>
  <si>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</si>
  <si>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</si>
  <si>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</si>
  <si>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</si>
  <si>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</si>
  <si>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</si>
  <si>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</si>
  <si>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</si>
  <si>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</si>
  <si>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</si>
  <si>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</si>
  <si>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</si>
  <si>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</si>
  <si>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</si>
  <si>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</si>
  <si>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</si>
  <si>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</si>
  <si>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</si>
  <si>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</si>
  <si>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</si>
  <si>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</si>
  <si>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</si>
  <si>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</si>
  <si>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</si>
  <si>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</si>
  <si>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</si>
  <si>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</si>
  <si>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</si>
  <si>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</si>
  <si>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</si>
  <si>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</si>
  <si>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</si>
  <si>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</si>
  <si>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</si>
  <si>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</si>
  <si>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</si>
  <si>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</si>
  <si>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</si>
  <si>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</si>
  <si>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</si>
  <si>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</si>
  <si>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</si>
  <si>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</si>
  <si>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</si>
  <si>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</si>
  <si>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</si>
  <si>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</si>
  <si>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</si>
  <si>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</si>
  <si>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</si>
  <si>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</si>
  <si>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</si>
  <si>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</si>
  <si>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</si>
  <si>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</si>
  <si>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</si>
  <si>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</si>
  <si>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</si>
  <si>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</si>
  <si>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</si>
  <si>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</si>
  <si>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</si>
  <si>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</si>
  <si>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</si>
  <si>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</si>
  <si>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</si>
  <si>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</si>
  <si>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</si>
  <si>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</si>
  <si>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</si>
  <si>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</si>
  <si>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</si>
  <si>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</si>
  <si>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</si>
  <si>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</si>
  <si>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</si>
  <si>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</si>
  <si>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</si>
  <si>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</si>
  <si>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</si>
  <si>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</si>
  <si>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</si>
  <si>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</si>
  <si>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</si>
  <si>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</si>
  <si>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</si>
  <si>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</si>
  <si>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</si>
  <si>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</si>
  <si>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</si>
  <si>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</si>
  <si>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</si>
  <si>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</si>
  <si>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</si>
  <si>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</si>
  <si>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</si>
  <si>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</si>
  <si>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</si>
  <si>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</si>
  <si>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</si>
  <si>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</si>
  <si>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</si>
  <si>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</si>
  <si>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</si>
  <si>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</si>
  <si>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</si>
  <si>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</si>
  <si>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</si>
  <si>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</si>
  <si>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</si>
  <si>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</si>
  <si>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</si>
  <si>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</si>
  <si>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</si>
  <si>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</si>
  <si>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</si>
  <si>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</si>
  <si>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</si>
  <si>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</si>
  <si>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</si>
  <si>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</si>
  <si>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</si>
  <si>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</si>
  <si>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</si>
  <si>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</si>
  <si>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</si>
  <si>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</si>
  <si>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</si>
  <si>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</si>
  <si>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</si>
  <si>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</si>
  <si>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</si>
  <si>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</si>
  <si>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</si>
  <si>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</si>
  <si>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</si>
  <si>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</si>
  <si>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</si>
  <si>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</si>
  <si>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</si>
  <si>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</si>
  <si>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</si>
  <si>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</si>
  <si>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</si>
  <si>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</si>
  <si>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</si>
  <si>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</si>
  <si>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</si>
  <si>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</si>
  <si>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</si>
  <si>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</si>
  <si>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</si>
  <si>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</si>
  <si>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</si>
  <si>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</si>
  <si>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</si>
  <si>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</si>
  <si>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</si>
  <si>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</si>
  <si>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</si>
  <si>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</si>
  <si>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</si>
  <si>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</si>
  <si>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</si>
  <si>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</si>
  <si>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</si>
  <si>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</si>
  <si>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</si>
  <si>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</si>
  <si>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</si>
  <si>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</si>
  <si>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</si>
  <si>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</si>
  <si>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</si>
  <si>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</si>
  <si>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</si>
  <si>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</si>
  <si>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</si>
  <si>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</si>
  <si>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</si>
  <si>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</si>
  <si>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</si>
  <si>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</si>
  <si>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</si>
  <si>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</si>
  <si>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</si>
  <si>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</si>
  <si>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</si>
  <si>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</si>
  <si>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</si>
  <si>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</si>
  <si>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</si>
  <si>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</si>
  <si>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</si>
  <si>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</si>
  <si>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</si>
  <si>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</si>
  <si>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</si>
  <si>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</si>
  <si>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</si>
  <si>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</si>
  <si>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</si>
  <si>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</si>
  <si>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</si>
  <si>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</si>
  <si>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</si>
  <si>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</si>
  <si>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</si>
  <si>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</si>
  <si>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</si>
  <si>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</si>
  <si>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</si>
  <si>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</si>
  <si>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</si>
  <si>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</si>
  <si>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</si>
  <si>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</si>
  <si>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</si>
  <si>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</si>
  <si>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</si>
  <si>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</si>
  <si>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</si>
  <si>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</si>
  <si>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</si>
  <si>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</si>
  <si>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</si>
  <si>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</si>
  <si>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</si>
  <si>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</si>
  <si>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</si>
  <si>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</si>
  <si>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</si>
  <si>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</si>
  <si>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</si>
  <si>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</si>
  <si>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</si>
  <si>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</si>
  <si>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</si>
  <si>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</si>
  <si>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</si>
  <si>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</si>
  <si>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</si>
  <si>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</si>
  <si>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</si>
  <si>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</si>
  <si>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</si>
  <si>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</si>
  <si>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</si>
  <si>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</si>
  <si>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</si>
  <si>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</si>
  <si>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</si>
  <si>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</si>
  <si>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</si>
  <si>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</si>
  <si>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</si>
  <si>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</si>
  <si>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</si>
  <si>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</si>
  <si>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</si>
  <si>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</si>
  <si>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</si>
  <si>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</si>
  <si>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</si>
  <si>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</si>
  <si>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</si>
  <si>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</si>
  <si>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</si>
  <si>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</si>
  <si>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</si>
  <si>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</si>
  <si>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</si>
  <si>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</si>
  <si>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</si>
  <si>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</si>
  <si>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</si>
  <si>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</si>
  <si>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</si>
  <si>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</si>
  <si>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</si>
  <si>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</si>
  <si>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</si>
  <si>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</si>
  <si>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</si>
  <si>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</si>
  <si>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</si>
  <si>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</si>
  <si>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</si>
  <si>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</si>
  <si>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</si>
  <si>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</si>
  <si>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</si>
  <si>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</si>
  <si>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</si>
  <si>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</si>
  <si>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</si>
  <si>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</si>
  <si>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</si>
  <si>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</si>
  <si>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</si>
  <si>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</si>
  <si>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</si>
  <si>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</si>
  <si>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</si>
  <si>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</si>
  <si>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</si>
  <si>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</si>
  <si>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</si>
  <si>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</si>
  <si>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</si>
  <si>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</si>
  <si>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</si>
  <si>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</si>
  <si>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</si>
  <si>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</si>
  <si>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</si>
  <si>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</si>
  <si>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</si>
  <si>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</si>
  <si>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</si>
  <si>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</si>
  <si>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</si>
  <si>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</si>
  <si>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</si>
  <si>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</si>
  <si>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</si>
  <si>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</si>
  <si>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</si>
  <si>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</si>
  <si>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</si>
  <si>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</si>
  <si>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</si>
  <si>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</si>
  <si>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</si>
  <si>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</si>
  <si>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</si>
  <si>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</si>
  <si>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</si>
  <si>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</si>
  <si>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</si>
  <si>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</si>
  <si>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</si>
  <si>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</si>
  <si>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</si>
  <si>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</si>
  <si>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</si>
  <si>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</si>
  <si>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</si>
  <si>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</si>
  <si>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</si>
  <si>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</si>
  <si>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</si>
  <si>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</si>
  <si>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</si>
  <si>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</si>
  <si>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</si>
  <si>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</si>
  <si>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8"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</si>
  <si>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</si>
  <si>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</si>
  <si>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</si>
  <si>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</si>
  <si>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</si>
  <si>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</si>
  <si>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</si>
  <si>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</si>
  <si>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</si>
  <si>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</si>
  <si>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</si>
  <si>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</si>
  <si>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</si>
  <si>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</si>
  <si>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</si>
  <si>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</si>
  <si>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</si>
  <si>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</si>
  <si>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</si>
  <si>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</si>
  <si>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</si>
  <si>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</si>
  <si>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</si>
  <si>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</si>
  <si>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</si>
  <si>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</si>
  <si>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</si>
  <si>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</si>
  <si>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</si>
  <si>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</si>
  <si>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</si>
  <si>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</si>
  <si>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</si>
  <si>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</si>
  <si>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</si>
  <si>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</si>
  <si>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</si>
  <si>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</si>
  <si>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</si>
  <si>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</si>
  <si>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</si>
  <si>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</si>
  <si>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</si>
  <si>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</si>
  <si>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</si>
  <si>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</si>
  <si>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</si>
  <si>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</si>
  <si>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</si>
  <si>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</si>
  <si>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</si>
  <si>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</si>
  <si>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</si>
  <si>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</si>
  <si>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</si>
  <si>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</si>
  <si>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</si>
  <si>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</si>
  <si>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</si>
  <si>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</si>
  <si>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</si>
  <si>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</si>
  <si>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</si>
  <si>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</si>
  <si>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</si>
  <si>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3"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</si>
  <si>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</si>
  <si>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</si>
  <si>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</si>
  <si>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</si>
  <si>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</si>
  <si>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</si>
  <si>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</si>
  <si>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</si>
  <si>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</si>
  <si>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</si>
  <si>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</si>
  <si>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</si>
  <si>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</si>
  <si>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</si>
  <si>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</si>
  <si>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</si>
  <si>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</si>
  <si>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</si>
  <si>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</si>
  <si>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</si>
  <si>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</si>
  <si>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</si>
  <si>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</si>
  <si>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</si>
  <si>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</si>
  <si>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</si>
  <si>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</si>
  <si>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8"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</si>
  <si>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</si>
  <si>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</si>
  <si>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</si>
  <si>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</si>
  <si>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</si>
  <si>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</si>
  <si>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</si>
  <si>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</si>
  <si>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</si>
  <si>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</si>
  <si>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</si>
  <si>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</si>
  <si>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</si>
  <si>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</si>
  <si>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</si>
  <si>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</si>
  <si>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8"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</si>
  <si>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</si>
  <si>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</si>
  <si>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</si>
  <si>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</si>
  <si>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</si>
  <si>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3"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</si>
  <si>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</si>
  <si>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</si>
  <si>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</si>
  <si>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</si>
  <si>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</si>
  <si>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3"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</si>
  <si>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</si>
  <si>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</si>
  <si>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</si>
  <si>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</si>
  <si>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</si>
  <si>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3"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</si>
  <si>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</si>
  <si>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</si>
  <si>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</si>
  <si>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</si>
  <si>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</si>
  <si>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3"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</si>
  <si>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</si>
  <si>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</si>
  <si>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</si>
  <si>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</si>
  <si>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</si>
  <si>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</si>
  <si>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</si>
  <si>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</si>
  <si>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</si>
  <si>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</si>
  <si>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</si>
  <si>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</si>
  <si>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</si>
  <si>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</si>
  <si>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</si>
  <si>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</si>
  <si>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</si>
  <si>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8"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</si>
  <si>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</si>
  <si>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</si>
  <si>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</si>
  <si>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</si>
  <si>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</si>
  <si>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8"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</si>
  <si>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</si>
  <si>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</si>
  <si>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</si>
  <si>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</si>
  <si>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</si>
  <si>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8"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</si>
  <si>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</si>
  <si>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</si>
  <si>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</si>
  <si>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</si>
  <si>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</si>
  <si>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</si>
  <si>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</si>
  <si>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</si>
  <si>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</si>
  <si>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</si>
  <si>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</si>
  <si>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8"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</si>
  <si>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</si>
  <si>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</si>
  <si>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</si>
  <si>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</si>
  <si>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</si>
  <si>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</si>
  <si>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</si>
  <si>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</si>
  <si>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</si>
  <si>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</si>
  <si>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</si>
  <si>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</si>
  <si>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</si>
  <si>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</si>
  <si>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</si>
  <si>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</si>
  <si>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</si>
  <si>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</si>
  <si>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</si>
  <si>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</si>
  <si>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</si>
  <si>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</si>
  <si>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</si>
  <si>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8"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</si>
  <si>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</si>
  <si>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</si>
  <si>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</si>
  <si>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</si>
  <si>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</si>
  <si>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8"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</si>
  <si>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</si>
  <si>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</si>
  <si>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</si>
  <si>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</si>
  <si>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</si>
  <si>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</si>
  <si>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</si>
  <si>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</si>
  <si>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</si>
  <si>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</si>
  <si>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</si>
  <si>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8"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</si>
  <si>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</si>
  <si>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</si>
  <si>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</si>
  <si>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</si>
  <si>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</si>
  <si>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</si>
  <si>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</si>
  <si>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</si>
  <si>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</si>
  <si>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</si>
  <si>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</si>
  <si>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</si>
  <si>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</si>
  <si>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</si>
  <si>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</si>
  <si>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</si>
  <si>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</si>
  <si>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</si>
  <si>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</si>
  <si>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</si>
  <si>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</si>
  <si>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</si>
  <si>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</si>
  <si>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</si>
  <si>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</si>
  <si>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</si>
  <si>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</si>
  <si>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</si>
  <si>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</si>
  <si>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</si>
  <si>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</si>
  <si>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</si>
  <si>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</si>
  <si>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</si>
  <si>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</si>
  <si>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</si>
  <si>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</si>
  <si>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</si>
  <si>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</si>
  <si>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</si>
  <si>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</si>
  <si>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</si>
  <si>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</si>
  <si>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</si>
  <si>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</si>
  <si>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</si>
  <si>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</si>
  <si>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</si>
  <si>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</si>
  <si>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</si>
  <si>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</si>
  <si>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</si>
  <si>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</si>
  <si>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</si>
  <si>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</si>
  <si>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</si>
  <si>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</si>
  <si>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</si>
  <si>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</si>
  <si>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</si>
  <si>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</si>
  <si>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</si>
  <si>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</si>
  <si>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</si>
  <si>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</si>
  <si>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</si>
  <si>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</si>
  <si>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</si>
  <si>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93"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</si>
  <si>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</si>
  <si>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</si>
  <si>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</si>
  <si>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</si>
  <si>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</si>
  <si>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</si>
  <si>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</si>
  <si>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</si>
  <si>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</si>
  <si>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</si>
  <si>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</si>
  <si>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</si>
  <si>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</si>
  <si>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</si>
  <si>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</si>
  <si>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</si>
  <si>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</si>
  <si>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</si>
  <si>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</si>
  <si>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</si>
  <si>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</si>
  <si>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</si>
  <si>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</si>
  <si>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</si>
  <si>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</si>
  <si>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</si>
  <si>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</si>
  <si>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</si>
  <si>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</si>
  <si>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</si>
  <si>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</si>
  <si>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</si>
  <si>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</si>
  <si>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</si>
  <si>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</si>
  <si>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</si>
  <si>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</si>
  <si>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</si>
  <si>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</si>
  <si>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</si>
  <si>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</si>
  <si>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</si>
  <si>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</si>
  <si>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</si>
  <si>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</si>
  <si>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</si>
  <si>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</si>
  <si>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</si>
  <si>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</si>
  <si>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</si>
  <si>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</si>
  <si>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</si>
  <si>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</si>
  <si>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</si>
  <si>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</si>
  <si>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</si>
  <si>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8"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</si>
  <si>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</si>
  <si>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</si>
  <si>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</si>
  <si>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</si>
  <si>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</si>
  <si>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</si>
  <si>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</si>
  <si>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</si>
  <si>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</si>
  <si>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</si>
  <si>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</si>
  <si>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8"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</si>
  <si>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</si>
  <si>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</si>
  <si>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</si>
  <si>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</si>
  <si>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</si>
  <si>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92"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</si>
  <si>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</si>
  <si>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</si>
  <si>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</si>
  <si>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</si>
  <si>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</si>
  <si>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</si>
  <si>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</si>
  <si>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</si>
  <si>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</si>
  <si>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</si>
  <si>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</si>
  <si>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</si>
  <si>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</si>
  <si>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</si>
  <si>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</si>
  <si>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</si>
  <si>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</si>
  <si>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</si>
  <si>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</si>
  <si>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</si>
  <si>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</si>
  <si>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</si>
  <si>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</si>
  <si>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</si>
  <si>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</si>
  <si>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</si>
  <si>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</si>
  <si>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</si>
  <si>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</si>
  <si>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</si>
  <si>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</si>
  <si>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</si>
  <si>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</si>
  <si>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</si>
  <si>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</si>
  <si>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</si>
  <si>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</si>
  <si>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</si>
  <si>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</si>
  <si>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</si>
  <si>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</si>
  <si>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</si>
  <si>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</si>
  <si>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</si>
  <si>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</si>
  <si>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</si>
  <si>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</si>
  <si>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</si>
  <si>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</si>
  <si>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</si>
  <si>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</si>
  <si>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3"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</si>
  <si>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</si>
  <si>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</si>
  <si>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</si>
  <si>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</si>
  <si>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</si>
  <si>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92"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</si>
  <si>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</si>
  <si>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</si>
  <si>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</si>
  <si>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</si>
  <si>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</si>
  <si>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</si>
  <si>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</si>
  <si>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</si>
  <si>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</si>
  <si>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</si>
  <si>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</si>
  <si>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</si>
  <si>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</si>
  <si>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</si>
  <si>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</si>
  <si>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</si>
  <si>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</si>
  <si>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</si>
  <si>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3"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</si>
  <si>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</si>
  <si>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</si>
  <si>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</si>
  <si>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</si>
  <si>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</si>
  <si>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</si>
  <si>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</si>
  <si>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</si>
  <si>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</si>
  <si>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</si>
  <si>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</si>
  <si>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</si>
  <si>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</si>
  <si>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</si>
  <si>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</si>
  <si>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</si>
  <si>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</si>
  <si>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</si>
  <si>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</si>
  <si>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</si>
  <si>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</si>
  <si>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</si>
  <si>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</si>
  <si>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</si>
  <si>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</si>
  <si>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</si>
  <si>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</si>
  <si>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</si>
  <si>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</si>
  <si>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</si>
  <si>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</si>
  <si>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</si>
  <si>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</si>
  <si>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</si>
  <si>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</si>
  <si>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</si>
  <si>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</si>
  <si>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</si>
  <si>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</si>
  <si>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</si>
  <si>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</si>
  <si>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</si>
  <si>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</si>
  <si>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</si>
  <si>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</si>
  <si>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</si>
  <si>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</si>
  <si>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</si>
  <si>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</si>
  <si>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</si>
  <si>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</si>
  <si>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</si>
  <si>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</si>
  <si>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</si>
  <si>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</si>
  <si>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</si>
  <si>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</si>
  <si>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</si>
  <si>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</si>
  <si>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</si>
  <si>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</si>
  <si>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</si>
  <si>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</si>
  <si>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</si>
  <si>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</si>
  <si>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8"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</si>
  <si>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</si>
  <si>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</si>
  <si>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</si>
  <si>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</si>
  <si>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</si>
  <si>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</si>
  <si>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</si>
  <si>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</si>
  <si>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</si>
  <si>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</si>
  <si>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</si>
  <si>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</si>
  <si>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</si>
  <si>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</si>
  <si>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</si>
  <si>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</si>
  <si>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</si>
  <si>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</si>
  <si>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</si>
  <si>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</si>
  <si>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</si>
  <si>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</si>
  <si>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</si>
  <si>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</si>
  <si>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</si>
  <si>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</si>
  <si>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</si>
  <si>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</si>
  <si>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</si>
  <si>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</si>
  <si>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</si>
  <si>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</si>
  <si>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</si>
  <si>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</si>
  <si>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</si>
  <si>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</si>
  <si>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</si>
  <si>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</si>
  <si>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</si>
  <si>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</si>
  <si>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</si>
  <si>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</si>
  <si>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</si>
  <si>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</si>
  <si>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</si>
  <si>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</si>
  <si>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</si>
  <si>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</si>
  <si>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</si>
  <si>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</si>
  <si>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</si>
  <si>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</si>
  <si>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</si>
  <si>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</si>
  <si>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</si>
  <si>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</si>
  <si>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</si>
  <si>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</si>
  <si>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</si>
  <si>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</si>
  <si>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</si>
  <si>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</si>
  <si>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</si>
  <si>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</si>
  <si>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</si>
  <si>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</si>
  <si>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</si>
  <si>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</si>
  <si>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</si>
  <si>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</si>
  <si>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</si>
  <si>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</si>
  <si>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</si>
  <si>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</si>
  <si>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</si>
  <si>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</si>
  <si>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</si>
  <si>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</si>
  <si>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</si>
  <si>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</si>
  <si>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</si>
  <si>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</si>
  <si>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</si>
  <si>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</si>
  <si>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</si>
  <si>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</si>
  <si>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</si>
  <si>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</si>
  <si>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</si>
  <si>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</si>
  <si>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</si>
  <si>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</si>
  <si>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</si>
  <si>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</si>
  <si>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</si>
  <si>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</si>
  <si>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</si>
  <si>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</si>
  <si>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</si>
  <si>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</si>
  <si>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3"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</si>
  <si>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</si>
  <si>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</si>
  <si>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</si>
  <si>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</si>
  <si>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</si>
  <si>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</si>
  <si>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</si>
  <si>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</si>
  <si>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</si>
  <si>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</si>
  <si>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</si>
  <si>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</si>
  <si>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</si>
  <si>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</si>
  <si>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</si>
  <si>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</si>
  <si>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</si>
  <si>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</si>
  <si>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</si>
  <si>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</si>
  <si>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</si>
  <si>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</si>
  <si>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</si>
  <si>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</si>
  <si>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</si>
  <si>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</si>
  <si>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</si>
  <si>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</si>
  <si>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</si>
  <si>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8"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</si>
  <si>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</si>
  <si>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</si>
  <si>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</si>
  <si>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</si>
  <si>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</si>
  <si>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</si>
  <si>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</si>
  <si>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</si>
  <si>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</si>
  <si>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</si>
  <si>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</si>
  <si>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</si>
  <si>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</si>
  <si>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</si>
  <si>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</si>
  <si>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</si>
  <si>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</si>
  <si>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</si>
  <si>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</si>
  <si>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</si>
  <si>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</si>
  <si>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</si>
  <si>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</si>
  <si>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</si>
  <si>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</si>
  <si>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</si>
  <si>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</si>
  <si>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</si>
  <si>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</si>
  <si>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</si>
  <si>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</si>
  <si>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</si>
  <si>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</si>
  <si>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</si>
  <si>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</si>
  <si>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</si>
  <si>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</si>
  <si>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</si>
  <si>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</si>
  <si>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</si>
  <si>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</si>
  <si>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</si>
  <si>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</si>
  <si>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</si>
  <si>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</si>
  <si>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</si>
  <si>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</si>
  <si>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</si>
  <si>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</si>
  <si>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</si>
  <si>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</si>
  <si>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</si>
  <si>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</si>
  <si>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</si>
  <si>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</si>
  <si>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</si>
  <si>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</si>
  <si>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</si>
  <si>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</si>
  <si>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</si>
  <si>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</si>
  <si>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</si>
  <si>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</si>
  <si>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</si>
  <si>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</si>
  <si>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</si>
  <si>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</si>
  <si>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</si>
  <si>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</si>
  <si>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</si>
  <si>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</si>
  <si>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</si>
  <si>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</si>
  <si>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</si>
  <si>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</si>
  <si>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</si>
  <si>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</si>
  <si>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</si>
  <si>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</si>
  <si>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</si>
  <si>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</si>
  <si>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</si>
  <si>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</si>
  <si>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</si>
  <si>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</si>
  <si>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</si>
  <si>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</si>
  <si>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</si>
  <si>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</si>
  <si>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</si>
  <si>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</si>
  <si>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</si>
  <si>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8"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</si>
  <si>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</si>
  <si>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</si>
  <si>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</si>
  <si>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</si>
  <si>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</si>
  <si>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8"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</si>
  <si>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</si>
  <si>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</si>
  <si>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</si>
  <si>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</si>
  <si>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</si>
  <si>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8"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</si>
  <si>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</si>
  <si>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</si>
  <si>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</si>
  <si>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</si>
  <si>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</si>
  <si>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</si>
  <si>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</si>
  <si>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</si>
  <si>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</si>
  <si>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</si>
  <si>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</si>
  <si>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</si>
  <si>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</si>
  <si>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</si>
  <si>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</si>
  <si>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</si>
  <si>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</si>
  <si>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</si>
  <si>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</si>
  <si>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</si>
  <si>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</si>
  <si>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</si>
  <si>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</si>
  <si>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</si>
  <si>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</si>
  <si>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</si>
  <si>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</si>
  <si>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</si>
  <si>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</si>
  <si>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8"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</si>
  <si>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</si>
  <si>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</si>
  <si>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</si>
  <si>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</si>
  <si>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</si>
  <si>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</si>
  <si>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</si>
  <si>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</si>
  <si>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</si>
  <si>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</si>
  <si>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</si>
  <si>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</si>
  <si>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</si>
  <si>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</si>
  <si>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</si>
  <si>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</si>
  <si>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</si>
  <si>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</si>
  <si>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</si>
  <si>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</si>
  <si>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</si>
  <si>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</si>
  <si>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</si>
  <si>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</si>
  <si>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</si>
  <si>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</si>
  <si>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</si>
  <si>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</si>
  <si>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</si>
  <si>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</si>
  <si>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</si>
  <si>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8"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</si>
  <si>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</si>
  <si>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</si>
  <si>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</si>
  <si>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</si>
  <si>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</si>
  <si>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</si>
  <si>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</si>
  <si>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</si>
  <si>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</si>
  <si>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</si>
  <si>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</si>
  <si>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</si>
  <si>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</si>
  <si>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</si>
  <si>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8"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</si>
  <si>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</si>
  <si>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</si>
  <si>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</si>
  <si>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</si>
  <si>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</si>
  <si>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</si>
  <si>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</si>
  <si>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</si>
  <si>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</si>
  <si>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</si>
  <si>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</si>
  <si>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8"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</si>
  <si>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</si>
  <si>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</si>
  <si>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</si>
  <si>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</si>
  <si>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</si>
  <si>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</si>
  <si>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</si>
  <si>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</si>
  <si>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</si>
  <si>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</si>
  <si>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</si>
  <si>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</si>
  <si>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</si>
  <si>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</si>
  <si>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</si>
  <si>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</si>
  <si>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</si>
  <si>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</si>
  <si>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</si>
  <si>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</si>
  <si>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</si>
  <si>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</si>
  <si>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</si>
  <si>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</si>
  <si>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</si>
  <si>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</si>
  <si>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</si>
  <si>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</si>
  <si>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</si>
  <si>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</si>
  <si>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</si>
  <si>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</si>
  <si>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</si>
  <si>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</si>
  <si>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</si>
  <si>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</si>
  <si>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</si>
  <si>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</si>
  <si>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</si>
  <si>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</si>
  <si>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</si>
  <si>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</si>
  <si>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</si>
  <si>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</si>
  <si>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</si>
  <si>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</si>
  <si>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</si>
  <si>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</si>
  <si>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</si>
  <si>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</si>
  <si>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</si>
  <si>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</si>
  <si>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</si>
  <si>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</si>
  <si>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</si>
  <si>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</si>
  <si>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</si>
  <si>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8"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</si>
  <si>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</si>
  <si>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</si>
  <si>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</si>
  <si>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</si>
  <si>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</si>
  <si>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</si>
  <si>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</si>
  <si>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</si>
  <si>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</si>
  <si>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</si>
  <si>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</si>
  <si>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</si>
  <si>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</si>
  <si>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</si>
  <si>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</si>
  <si>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</si>
  <si>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</si>
  <si>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</si>
  <si>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</si>
  <si>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</si>
  <si>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</si>
  <si>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</si>
  <si>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</si>
  <si>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</si>
  <si>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</si>
  <si>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</si>
  <si>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</si>
  <si>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</si>
  <si>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</si>
  <si>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</si>
  <si>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</si>
  <si>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</si>
  <si>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</si>
  <si>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</si>
  <si>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</si>
  <si>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</si>
  <si>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</si>
  <si>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</si>
  <si>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</si>
  <si>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</si>
  <si>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</si>
  <si>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</si>
  <si>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</si>
  <si>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</si>
  <si>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</si>
  <si>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</si>
  <si>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</si>
  <si>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</si>
  <si>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</si>
  <si>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</si>
  <si>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</si>
  <si>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</si>
  <si>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</si>
  <si>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</si>
  <si>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</si>
  <si>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</si>
  <si>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</si>
  <si>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</si>
  <si>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</si>
  <si>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</si>
  <si>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</si>
  <si>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</si>
  <si>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</si>
  <si>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</si>
  <si>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</si>
  <si>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</si>
  <si>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</si>
  <si>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</si>
  <si>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</si>
  <si>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</si>
  <si>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</si>
  <si>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</si>
  <si>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</si>
  <si>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</si>
  <si>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</si>
  <si>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</si>
  <si>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</si>
  <si>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</si>
  <si>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</si>
  <si>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</si>
  <si>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</si>
  <si>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</si>
  <si>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</si>
  <si>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</si>
  <si>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</si>
  <si>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</si>
  <si>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</si>
  <si>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</si>
  <si>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</si>
  <si>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</si>
  <si>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</si>
  <si>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</si>
  <si>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</si>
  <si>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</si>
  <si>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</si>
  <si>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</si>
  <si>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</si>
  <si>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</si>
  <si>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</si>
  <si>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</si>
  <si>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</si>
  <si>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</si>
  <si>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</si>
  <si>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</si>
  <si>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</si>
  <si>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</si>
  <si>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</si>
  <si>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</si>
  <si>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</si>
  <si>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</si>
  <si>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</si>
  <si>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</si>
  <si>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</si>
  <si>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</si>
  <si>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</si>
  <si>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</si>
  <si>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</si>
  <si>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</si>
  <si>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</si>
  <si>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</si>
  <si>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</si>
  <si>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</si>
  <si>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</si>
  <si>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</si>
  <si>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</si>
  <si>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</si>
  <si>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</si>
  <si>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</si>
  <si>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</si>
  <si>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</si>
  <si>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</si>
  <si>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</si>
  <si>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</si>
  <si>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</si>
  <si>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</si>
  <si>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</si>
  <si>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</si>
  <si>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</si>
  <si>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</si>
  <si>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</si>
  <si>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</si>
  <si>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</si>
  <si>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</si>
  <si>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</si>
  <si>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</si>
  <si>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</si>
  <si>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</si>
  <si>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</si>
  <si>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</si>
  <si>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</si>
  <si>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</si>
  <si>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</si>
  <si>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</si>
  <si>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</si>
  <si>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</si>
  <si>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</si>
  <si>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</si>
  <si>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</si>
  <si>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</si>
  <si>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</si>
  <si>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</si>
  <si>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</si>
  <si>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</si>
  <si>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</si>
  <si>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</si>
  <si>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</si>
  <si>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</si>
  <si>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</si>
  <si>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</si>
  <si>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</si>
  <si>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</si>
  <si>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</si>
  <si>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</si>
  <si>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</si>
  <si>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</si>
  <si>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</si>
  <si>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</si>
  <si>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</si>
  <si>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</si>
  <si>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</si>
  <si>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</si>
  <si>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</si>
  <si>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</si>
  <si>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</si>
  <si>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</si>
  <si>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</si>
  <si>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</si>
  <si>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</si>
  <si>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</si>
  <si>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</si>
  <si>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</si>
  <si>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</si>
  <si>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</si>
  <si>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</si>
  <si>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</si>
  <si>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</si>
  <si>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</si>
  <si>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</si>
  <si>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</si>
  <si>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</si>
  <si>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</si>
  <si>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</si>
  <si>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</si>
  <si>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</si>
  <si>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</si>
  <si>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</si>
  <si>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</si>
  <si>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</si>
  <si>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</si>
  <si>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</si>
  <si>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</si>
  <si>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</si>
  <si>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</si>
  <si>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</si>
  <si>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</si>
  <si>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</si>
  <si>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</si>
  <si>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</si>
  <si>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</si>
  <si>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</si>
  <si>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</si>
  <si>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</si>
  <si>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</si>
  <si>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</si>
  <si>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</si>
  <si>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</si>
  <si>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</si>
  <si>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</si>
  <si>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</si>
  <si>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</si>
  <si>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</si>
  <si>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</si>
  <si>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</si>
  <si>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</si>
  <si>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</si>
  <si>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</si>
  <si>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</si>
  <si>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</si>
  <si>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</si>
  <si>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</si>
  <si>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</si>
  <si>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</si>
  <si>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</si>
  <si>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</si>
  <si>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</si>
  <si>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</si>
  <si>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</si>
  <si>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</si>
  <si>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</si>
  <si>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</si>
  <si>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</si>
  <si>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</si>
  <si>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</si>
  <si>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</si>
  <si>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</si>
  <si>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</si>
  <si>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</si>
  <si>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</si>
  <si>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</si>
  <si>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</si>
  <si>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</si>
  <si>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</si>
  <si>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</si>
  <si>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</si>
  <si>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</si>
  <si>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</si>
  <si>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</si>
  <si>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</si>
  <si>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</si>
  <si>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</si>
  <si>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</si>
  <si>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</si>
  <si>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</si>
  <si>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</si>
  <si>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</si>
  <si>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</si>
  <si>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</si>
  <si>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</si>
  <si>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</si>
  <si>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</si>
  <si>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</si>
  <si>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</si>
  <si>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</si>
  <si>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</si>
  <si>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</si>
  <si>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</si>
  <si>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</si>
  <si>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</si>
  <si>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</si>
  <si>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</si>
  <si>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</si>
  <si>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</si>
  <si>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</si>
  <si>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</si>
  <si>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</si>
  <si>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</si>
  <si>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</si>
  <si>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</si>
  <si>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</si>
  <si>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</si>
  <si>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</si>
  <si>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</si>
  <si>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</si>
  <si>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</si>
  <si>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</si>
  <si>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</si>
  <si>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</si>
  <si>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</si>
  <si>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</si>
  <si>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</si>
  <si>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</si>
  <si>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</si>
  <si>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</si>
  <si>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</si>
  <si>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</si>
  <si>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</si>
  <si>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</si>
  <si>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</si>
  <si>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</si>
  <si>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</si>
  <si>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</si>
  <si>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</si>
  <si>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</si>
  <si>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</si>
  <si>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</si>
  <si>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</si>
  <si>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</si>
  <si>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</si>
  <si>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</si>
  <si>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</si>
  <si>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</si>
  <si>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</si>
  <si>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</si>
  <si>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</si>
  <si>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</si>
  <si>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</si>
  <si>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</si>
  <si>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</si>
  <si>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</si>
  <si>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</si>
  <si>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</si>
  <si>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</si>
  <si>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</si>
  <si>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</si>
  <si>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</si>
  <si>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</si>
  <si>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</si>
  <si>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</si>
  <si>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</si>
  <si>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</si>
  <si>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</si>
  <si>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</si>
  <si>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</si>
  <si>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</si>
  <si>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</si>
  <si>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</si>
  <si>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</si>
  <si>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</si>
  <si>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</si>
  <si>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</si>
  <si>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</si>
  <si>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</si>
  <si>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</si>
  <si>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</si>
  <si>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</si>
  <si>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</si>
  <si>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</si>
  <si>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</si>
  <si>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</si>
  <si>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</si>
  <si>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</si>
  <si>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</si>
  <si>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</si>
  <si>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</si>
  <si>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</si>
  <si>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</si>
  <si>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</si>
  <si>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</si>
  <si>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</si>
  <si>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</si>
  <si>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</si>
  <si>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</si>
  <si>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</si>
  <si>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</si>
  <si>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</si>
  <si>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</si>
  <si>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</si>
  <si>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</si>
  <si>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</si>
  <si>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</si>
  <si>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</si>
  <si>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</si>
  <si>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</si>
  <si>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</si>
  <si>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</si>
  <si>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</si>
  <si>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</si>
  <si>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</si>
  <si>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</si>
  <si>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</si>
  <si>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</si>
  <si>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</si>
  <si>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</si>
  <si>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</si>
  <si>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</si>
  <si>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</si>
  <si>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</si>
  <si>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</si>
  <si>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</si>
  <si>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</si>
  <si>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</si>
  <si>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</si>
  <si>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</si>
  <si>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</si>
  <si>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</si>
  <si>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</si>
  <si>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</si>
  <si>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</si>
  <si>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</si>
  <si>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</si>
  <si>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</si>
  <si>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</si>
  <si>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</si>
  <si>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</si>
  <si>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</si>
  <si>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</si>
  <si>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</si>
  <si>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</si>
  <si>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</si>
  <si>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</si>
  <si>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</si>
  <si>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</si>
  <si>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</si>
  <si>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</si>
  <si>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</si>
  <si>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</si>
  <si>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</si>
  <si>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</si>
  <si>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</si>
  <si>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</si>
  <si>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</si>
  <si>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</si>
  <si>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</si>
  <si>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</si>
  <si>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</si>
  <si>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</si>
  <si>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</si>
  <si>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</si>
  <si>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</si>
  <si>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</si>
  <si>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</si>
  <si>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</si>
  <si>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</si>
  <si>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</si>
  <si>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</si>
  <si>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</si>
  <si>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</si>
  <si>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</si>
  <si>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</si>
  <si>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</si>
  <si>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</si>
  <si>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</si>
  <si>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</si>
  <si>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</si>
  <si>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</si>
  <si>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</si>
  <si>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</si>
  <si>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</si>
  <si>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</si>
  <si>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</si>
  <si>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</si>
  <si>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</si>
  <si>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</si>
  <si>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</si>
  <si>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</si>
  <si>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</si>
  <si>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</si>
  <si>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</si>
  <si>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</si>
  <si>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</si>
  <si>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</si>
  <si>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</si>
  <si>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</si>
  <si>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</si>
  <si>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</si>
  <si>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</si>
  <si>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</si>
  <si>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</si>
  <si>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</si>
  <si>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</si>
  <si>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</si>
  <si>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</si>
  <si>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</si>
  <si>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</si>
  <si>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</si>
  <si>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</si>
  <si>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</si>
  <si>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</si>
  <si>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</si>
  <si>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</si>
  <si>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</si>
  <si>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</si>
  <si>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</si>
  <si>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</si>
  <si>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</si>
  <si>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</si>
  <si>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</si>
  <si>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</si>
  <si>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</si>
  <si>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</si>
  <si>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</si>
  <si>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</si>
  <si>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</si>
  <si>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</si>
  <si>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</si>
  <si>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</si>
  <si>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</si>
  <si>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</si>
  <si>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</si>
  <si>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</si>
  <si>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</si>
  <si>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</si>
  <si>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</si>
  <si>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</si>
  <si>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</si>
  <si>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</si>
  <si>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</si>
  <si>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</si>
  <si>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</si>
  <si>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</si>
  <si>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</si>
  <si>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</si>
  <si>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</si>
  <si>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</si>
  <si>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</si>
  <si>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</si>
  <si>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</si>
  <si>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</si>
  <si>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</si>
  <si>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</si>
  <si>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</si>
  <si>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</si>
  <si>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</si>
  <si>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</si>
  <si>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</si>
  <si>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</si>
  <si>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</si>
  <si>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</si>
  <si>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</si>
  <si>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</si>
  <si>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</si>
  <si>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</si>
  <si>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</si>
  <si>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</si>
  <si>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</si>
  <si>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</si>
  <si>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</si>
  <si>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</si>
  <si>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</si>
  <si>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</si>
  <si>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</si>
  <si>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</si>
  <si>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</si>
  <si>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</si>
  <si>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</si>
  <si>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</si>
  <si>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</si>
  <si>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</si>
  <si>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</si>
  <si>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</si>
  <si>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</si>
  <si>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</si>
  <si>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</si>
  <si>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</si>
  <si>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</si>
  <si>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</si>
  <si>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</si>
  <si>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</si>
  <si>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</si>
  <si>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</si>
  <si>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</si>
  <si>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</si>
  <si>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</si>
  <si>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</si>
  <si>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</si>
  <si>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</si>
  <si>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</si>
  <si>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</si>
  <si>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</si>
  <si>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</si>
  <si>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</si>
  <si>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</si>
  <si>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</si>
  <si>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</si>
  <si>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</si>
  <si>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</si>
  <si>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</si>
  <si>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</si>
  <si>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</si>
  <si>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</si>
  <si>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</si>
  <si>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</si>
  <si>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</si>
  <si>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</si>
  <si>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</si>
  <si>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</si>
  <si>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</si>
  <si>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</si>
  <si>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</si>
  <si>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</si>
  <si>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</si>
  <si>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</si>
  <si>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</si>
  <si>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</si>
  <si>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</si>
  <si>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</si>
  <si>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</si>
  <si>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</si>
  <si>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</si>
  <si>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</si>
  <si>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</si>
  <si>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</si>
  <si>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</si>
  <si>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</si>
  <si>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</si>
  <si>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</si>
  <si>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</si>
  <si>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</si>
  <si>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</si>
  <si>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</si>
  <si>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</si>
  <si>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</si>
  <si>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</si>
  <si>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</si>
  <si>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</si>
  <si>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</si>
  <si>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</si>
  <si>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</si>
  <si>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</si>
  <si>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</si>
  <si>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</si>
  <si>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</si>
  <si>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</si>
  <si>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</si>
  <si>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</si>
  <si>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</si>
  <si>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</si>
  <si>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</si>
  <si>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</si>
  <si>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</si>
  <si>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</si>
  <si>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</si>
  <si>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</si>
  <si>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</si>
  <si>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</si>
  <si>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</si>
  <si>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</si>
  <si>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</si>
  <si>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</si>
  <si>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</si>
  <si>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</si>
  <si>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</si>
  <si>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</si>
  <si>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</si>
  <si>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</si>
  <si>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</si>
  <si>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</si>
  <si>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</si>
  <si>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</si>
  <si>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</si>
  <si>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</si>
  <si>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</si>
  <si>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</si>
  <si>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</si>
  <si>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</si>
  <si>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</si>
  <si>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</si>
  <si>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</si>
  <si>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</si>
  <si>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</si>
  <si>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</si>
  <si>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</si>
  <si>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</si>
  <si>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</si>
  <si>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</si>
  <si>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</si>
  <si>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</si>
  <si>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</si>
  <si>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</si>
  <si>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</si>
  <si>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</si>
  <si>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</si>
  <si>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</si>
  <si>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</si>
  <si>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</si>
  <si>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</si>
  <si>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</si>
  <si>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</si>
  <si>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</si>
  <si>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</si>
  <si>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</si>
  <si>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</si>
  <si>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</si>
  <si>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</si>
  <si>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</si>
  <si>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</si>
  <si>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</si>
  <si>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</si>
  <si>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</si>
  <si>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</si>
  <si>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</si>
  <si>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</si>
  <si>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</si>
  <si>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</si>
  <si>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</si>
  <si>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</si>
  <si>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</si>
  <si>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</si>
  <si>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</si>
  <si>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</si>
  <si>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</si>
  <si>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</si>
  <si>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</si>
  <si>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</si>
  <si>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</si>
  <si>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</si>
  <si>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</si>
  <si>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</si>
  <si>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</si>
  <si>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</si>
  <si>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</si>
  <si>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</si>
  <si>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</si>
  <si>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</si>
  <si>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</si>
  <si>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</si>
  <si>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</si>
  <si>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</si>
  <si>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</si>
  <si>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</si>
  <si>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</si>
  <si>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</si>
  <si>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</si>
  <si>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</si>
  <si>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</si>
  <si>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</si>
  <si>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</si>
  <si>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</si>
  <si>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</si>
  <si>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</si>
  <si>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</si>
  <si>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</si>
  <si>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</si>
  <si>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</si>
  <si>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</si>
  <si>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</si>
  <si>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</si>
  <si>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</si>
  <si>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</si>
  <si>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</si>
  <si>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</si>
  <si>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</si>
  <si>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</si>
  <si>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</si>
  <si>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</si>
  <si>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</si>
  <si>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</si>
  <si>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</si>
  <si>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</si>
  <si>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</si>
  <si>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</si>
  <si>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</si>
  <si>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</si>
  <si>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</si>
  <si>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</si>
  <si>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</si>
  <si>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</si>
  <si>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</si>
  <si>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</si>
  <si>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</si>
  <si>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</si>
  <si>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</si>
  <si>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</si>
  <si>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</si>
  <si>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</si>
  <si>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</si>
  <si>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</si>
  <si>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</si>
  <si>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</si>
  <si>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</si>
  <si>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</si>
  <si>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</si>
  <si>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</si>
  <si>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</si>
  <si>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</si>
  <si>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</si>
  <si>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</si>
  <si>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</si>
  <si>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</si>
  <si>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</si>
  <si>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</si>
  <si>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</si>
  <si>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</si>
  <si>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</si>
  <si>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</si>
  <si>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</si>
  <si>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</si>
  <si>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</si>
  <si>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</si>
  <si>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</si>
  <si>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</si>
  <si>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</si>
  <si>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</si>
  <si>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</si>
  <si>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</si>
  <si>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</si>
  <si>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</si>
  <si>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</si>
  <si>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</si>
  <si>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</si>
  <si>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</si>
  <si>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</si>
  <si>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</si>
  <si>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</si>
  <si>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</si>
  <si>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</si>
  <si>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</si>
  <si>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</si>
  <si>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</si>
  <si>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</si>
  <si>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</si>
  <si>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</si>
  <si>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</si>
  <si>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</si>
  <si>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</si>
  <si>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</si>
  <si>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</si>
  <si>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</si>
  <si>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</si>
  <si>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</si>
  <si>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</si>
  <si>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</si>
  <si>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</si>
  <si>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</si>
  <si>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</si>
  <si>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</si>
  <si>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</si>
  <si>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</si>
  <si>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</si>
  <si>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</si>
  <si>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</si>
  <si>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</si>
  <si>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</si>
  <si>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</si>
  <si>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</si>
  <si>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</si>
  <si>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</si>
  <si>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</si>
  <si>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</si>
  <si>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</si>
  <si>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</si>
  <si>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</si>
  <si>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</si>
  <si>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</si>
  <si>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</si>
  <si>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</si>
  <si>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</si>
  <si>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</si>
  <si>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</si>
  <si>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</si>
  <si>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</si>
  <si>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</si>
  <si>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</si>
  <si>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</si>
  <si>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</si>
  <si>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</si>
  <si>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</si>
  <si>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</si>
  <si>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</si>
  <si>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</si>
  <si>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</si>
  <si>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</si>
  <si>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</si>
  <si>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</si>
  <si>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</si>
  <si>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</si>
  <si>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</si>
  <si>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</si>
  <si>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</si>
  <si>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</si>
  <si>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</si>
  <si>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</si>
  <si>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</si>
  <si>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</si>
  <si>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</si>
  <si>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</si>
  <si>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</si>
  <si>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</si>
  <si>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</si>
  <si>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</si>
  <si>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</si>
  <si>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</si>
  <si>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</si>
  <si>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</si>
  <si>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</si>
  <si>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</si>
  <si>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</si>
  <si>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</si>
  <si>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</si>
  <si>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</si>
  <si>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</si>
  <si>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</si>
  <si>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</si>
  <si>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</si>
  <si>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</si>
  <si>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</si>
  <si>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</si>
  <si>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</si>
  <si>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</si>
  <si>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</si>
  <si>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</si>
  <si>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</si>
  <si>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</si>
  <si>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</si>
  <si>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</si>
  <si>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</si>
  <si>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</si>
  <si>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</si>
  <si>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</si>
  <si>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</si>
  <si>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</si>
  <si>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</si>
  <si>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</si>
  <si>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</si>
  <si>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</si>
  <si>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</si>
  <si>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</si>
  <si>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</si>
  <si>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</si>
  <si>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</si>
  <si>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</si>
  <si>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</si>
  <si>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</si>
  <si>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</si>
  <si>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</si>
  <si>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</si>
  <si>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</si>
  <si>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</si>
  <si>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</si>
  <si>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</si>
  <si>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</si>
  <si>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</si>
  <si>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</si>
  <si>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</si>
  <si>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</si>
  <si>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</si>
  <si>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</si>
  <si>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</si>
  <si>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</si>
  <si>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</si>
  <si>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</si>
  <si>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</si>
  <si>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</si>
  <si>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</si>
  <si>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</si>
  <si>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</si>
  <si>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</si>
  <si>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</si>
  <si>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</si>
  <si>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</si>
  <si>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</si>
  <si>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</si>
  <si>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</si>
  <si>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</si>
  <si>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</si>
  <si>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</si>
  <si>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</si>
  <si>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</si>
  <si>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</si>
  <si>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</si>
  <si>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</si>
  <si>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</si>
  <si>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</si>
  <si>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</si>
  <si>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</si>
  <si>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</si>
  <si>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</si>
  <si>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</si>
  <si>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</si>
  <si>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</si>
  <si>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</si>
  <si>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</si>
  <si>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</si>
  <si>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</si>
  <si>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</si>
  <si>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</si>
  <si>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</si>
  <si>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</si>
  <si>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</si>
  <si>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</si>
  <si>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</si>
  <si>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</si>
  <si>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</si>
  <si>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</si>
  <si>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</si>
  <si>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</si>
  <si>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</si>
  <si>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</si>
  <si>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</si>
  <si>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</si>
  <si>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</si>
  <si>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</si>
  <si>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</si>
  <si>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</si>
  <si>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</si>
  <si>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</si>
  <si>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</si>
  <si>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</si>
  <si>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</si>
  <si>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</si>
  <si>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</si>
  <si>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</si>
  <si>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</si>
  <si>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</si>
  <si>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</si>
  <si>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</si>
  <si>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</si>
  <si>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</si>
  <si>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</si>
  <si>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</si>
  <si>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</si>
  <si>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</si>
  <si>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</si>
  <si>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</si>
  <si>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</si>
  <si>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</si>
  <si>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</si>
  <si>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</si>
  <si>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</si>
  <si>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</si>
  <si>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</si>
  <si>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</si>
  <si>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</si>
  <si>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</si>
  <si>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</si>
  <si>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</si>
  <si>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</si>
  <si>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</si>
  <si>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</si>
  <si>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</si>
  <si>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</si>
  <si>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</si>
  <si>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</si>
  <si>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</si>
  <si>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</si>
  <si>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</si>
  <si>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</si>
  <si>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</si>
  <si>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</si>
  <si>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</si>
  <si>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</si>
  <si>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</si>
  <si>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</si>
  <si>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</si>
  <si>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</si>
  <si>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</si>
  <si>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</si>
  <si>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</si>
  <si>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</si>
  <si>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</si>
  <si>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</si>
  <si>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</si>
  <si>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</si>
  <si>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</si>
  <si>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</si>
  <si>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</si>
  <si>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</si>
  <si>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</si>
  <si>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</si>
  <si>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</si>
  <si>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</si>
  <si>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</si>
  <si>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</si>
  <si>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</si>
  <si>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</si>
  <si>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</si>
  <si>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</si>
  <si>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</si>
  <si>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</si>
  <si>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</si>
  <si>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</si>
  <si>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</si>
  <si>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</si>
  <si>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</si>
  <si>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</si>
  <si>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</si>
  <si>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</si>
  <si>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</si>
  <si>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</si>
  <si>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</si>
  <si>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</si>
  <si>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</si>
  <si>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</si>
  <si>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</si>
  <si>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</si>
  <si>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</si>
  <si>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</si>
  <si>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</si>
  <si>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</si>
  <si>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</si>
  <si>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</si>
  <si>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</si>
  <si>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</si>
  <si>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</si>
  <si>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</si>
  <si>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</si>
  <si>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</si>
  <si>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</si>
  <si>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</si>
  <si>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</si>
  <si>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</si>
  <si>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</si>
  <si>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</si>
  <si>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</si>
  <si>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</si>
  <si>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</si>
  <si>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</si>
  <si>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</si>
  <si>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</si>
  <si>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</si>
  <si>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</si>
  <si>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</si>
  <si>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</si>
  <si>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</si>
  <si>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</si>
  <si>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</si>
  <si>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</si>
  <si>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</si>
  <si>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</si>
  <si>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</si>
  <si>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</si>
  <si>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</si>
  <si>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</si>
  <si>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</si>
  <si>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</si>
  <si>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</si>
  <si>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</si>
  <si>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</si>
  <si>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</si>
  <si>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</si>
  <si>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</si>
  <si>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</si>
  <si>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</si>
  <si>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</si>
  <si>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</si>
  <si>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</si>
  <si>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</si>
  <si>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</si>
  <si>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</si>
  <si>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</si>
  <si>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</si>
  <si>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</si>
  <si>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</si>
  <si>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</si>
  <si>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</si>
  <si>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</si>
  <si>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</si>
  <si>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</si>
  <si>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</si>
  <si>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</si>
  <si>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</si>
  <si>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</si>
  <si>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</si>
  <si>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</si>
  <si>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</si>
  <si>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</si>
  <si>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</si>
  <si>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</si>
  <si>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</si>
  <si>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</si>
  <si>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</si>
  <si>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</si>
  <si>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</si>
  <si>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</si>
  <si>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</si>
  <si>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</si>
  <si>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</si>
  <si>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</si>
  <si>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</si>
  <si>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</si>
  <si>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</si>
  <si>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</si>
  <si>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</si>
  <si>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</si>
  <si>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</si>
  <si>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</si>
  <si>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</si>
  <si>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</si>
  <si>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</si>
  <si>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</si>
  <si>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</si>
  <si>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</si>
  <si>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</si>
  <si>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</si>
  <si>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</si>
  <si>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</si>
  <si>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</si>
  <si>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</si>
  <si>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</si>
  <si>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</si>
  <si>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</si>
  <si>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</si>
  <si>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</si>
  <si>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</si>
  <si>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</si>
  <si>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</si>
  <si>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</si>
  <si>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</si>
  <si>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</si>
  <si>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</si>
  <si>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</si>
  <si>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</si>
  <si>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</si>
  <si>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</si>
  <si>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</si>
  <si>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</si>
  <si>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</si>
  <si>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</si>
  <si>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</si>
  <si>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</si>
  <si>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</si>
  <si>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</si>
  <si>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</si>
  <si>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</si>
  <si>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</si>
  <si>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</si>
  <si>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</si>
  <si>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</si>
  <si>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</si>
  <si>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</si>
  <si>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</si>
  <si>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</si>
  <si>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</si>
  <si>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</si>
  <si>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</si>
  <si>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</si>
  <si>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</si>
  <si>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</si>
  <si>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</si>
  <si>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</si>
  <si>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</si>
  <si>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</si>
  <si>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</si>
  <si>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</si>
  <si>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</si>
  <si>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</si>
  <si>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</si>
  <si>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</si>
  <si>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</si>
  <si>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</si>
  <si>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</si>
  <si>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</si>
  <si>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</si>
  <si>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</si>
  <si>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</si>
  <si>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</si>
  <si>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</si>
  <si>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</si>
  <si>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</si>
  <si>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</si>
  <si>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</si>
  <si>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</si>
  <si>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</si>
  <si>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</si>
  <si>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</si>
  <si>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</si>
  <si>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</si>
  <si>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</si>
  <si>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</si>
  <si>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</si>
  <si>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</si>
  <si>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</si>
  <si>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</si>
  <si>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</si>
  <si>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</si>
  <si>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</si>
  <si>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</si>
  <si>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</si>
  <si>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</si>
  <si>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</si>
  <si>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</si>
  <si>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</si>
  <si>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</si>
  <si>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</si>
  <si>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</si>
  <si>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</si>
  <si>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</si>
  <si>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</si>
  <si>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</si>
  <si>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</si>
  <si>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</si>
  <si>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</si>
  <si>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</si>
  <si>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</si>
  <si>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</si>
  <si>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</si>
  <si>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</si>
  <si>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</si>
  <si>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</si>
  <si>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</si>
  <si>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</si>
  <si>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</si>
  <si>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</si>
  <si>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</si>
  <si>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</si>
  <si>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</si>
  <si>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</si>
  <si>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</si>
  <si>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</si>
  <si>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</si>
  <si>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</si>
  <si>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</si>
  <si>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</si>
  <si>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</si>
  <si>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</si>
  <si>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</si>
  <si>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</si>
  <si>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</si>
  <si>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</si>
  <si>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</si>
  <si>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</si>
  <si>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</si>
  <si>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</si>
  <si>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</si>
  <si>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</si>
  <si>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</si>
  <si>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</si>
  <si>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</si>
  <si>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</si>
  <si>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</si>
  <si>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</si>
  <si>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</si>
  <si>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</si>
  <si>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</si>
  <si>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</si>
  <si>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</si>
  <si>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</si>
  <si>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</si>
  <si>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</si>
  <si>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</si>
  <si>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</si>
  <si>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</si>
  <si>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</si>
  <si>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</si>
  <si>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</si>
  <si>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</si>
  <si>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</si>
  <si>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</si>
  <si>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</si>
  <si>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</si>
  <si>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</si>
  <si>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</si>
  <si>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</si>
  <si>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</si>
  <si>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</si>
  <si>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</si>
  <si>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</si>
  <si>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</si>
  <si>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</si>
  <si>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</si>
  <si>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</si>
  <si>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</si>
  <si>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</si>
  <si>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</si>
  <si>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</si>
  <si>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</si>
  <si>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</si>
  <si>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</si>
  <si>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</si>
  <si>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</si>
  <si>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</si>
  <si>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</si>
  <si>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</si>
  <si>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</si>
  <si>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</si>
  <si>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</si>
  <si>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</si>
  <si>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</si>
  <si>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</si>
  <si>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</si>
  <si>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</si>
  <si>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</si>
  <si>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</si>
  <si>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</si>
  <si>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</si>
  <si>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</si>
  <si>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</si>
  <si>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</si>
  <si>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</si>
  <si>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</si>
  <si>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</si>
  <si>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</si>
  <si>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</si>
  <si>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</si>
  <si>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</si>
  <si>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</si>
  <si>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</si>
  <si>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</si>
  <si>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</si>
  <si>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</si>
  <si>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</si>
  <si>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</si>
  <si>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</si>
  <si>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</si>
  <si>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</si>
  <si>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</si>
  <si>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</si>
  <si>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</si>
  <si>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</si>
  <si>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</si>
  <si>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</si>
  <si>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</si>
  <si>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</si>
  <si>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</si>
  <si>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</si>
  <si>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</si>
  <si>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</si>
  <si>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</si>
  <si>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</si>
  <si>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</si>
  <si>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</si>
  <si>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</si>
  <si>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</si>
  <si>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</si>
  <si>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</si>
  <si>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</si>
  <si>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</si>
  <si>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</si>
  <si>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</si>
  <si>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</si>
  <si>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</si>
  <si>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</si>
  <si>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</si>
  <si>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</si>
  <si>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</si>
  <si>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</si>
  <si>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</si>
  <si>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</si>
  <si>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</si>
  <si>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</si>
  <si>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</si>
  <si>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</si>
  <si>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</si>
  <si>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</si>
  <si>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</si>
  <si>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</si>
  <si>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</si>
  <si>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</si>
  <si>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</si>
  <si>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</si>
  <si>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</si>
  <si>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</si>
  <si>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</si>
  <si>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</si>
  <si>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</si>
  <si>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</si>
  <si>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</si>
  <si>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</si>
  <si>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</si>
  <si>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</si>
  <si>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</si>
  <si>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</si>
  <si>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</si>
  <si>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</si>
  <si>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</si>
  <si>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</si>
  <si>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</si>
  <si>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</si>
  <si>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</si>
  <si>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</si>
  <si>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</si>
  <si>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</si>
  <si>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</si>
  <si>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</si>
  <si>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</si>
  <si>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</si>
  <si>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</si>
  <si>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</si>
  <si>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</si>
  <si>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</si>
  <si>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</si>
  <si>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</si>
  <si>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</si>
  <si>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</si>
  <si>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</si>
  <si>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</si>
  <si>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</si>
  <si>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</si>
  <si>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</si>
  <si>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</si>
  <si>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</si>
  <si>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</si>
  <si>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</si>
  <si>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</si>
  <si>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</si>
  <si>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</si>
  <si>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</si>
  <si>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</si>
  <si>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</si>
  <si>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</si>
  <si>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</si>
  <si>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</si>
  <si>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</si>
  <si>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</si>
  <si>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</si>
  <si>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</si>
  <si>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</si>
  <si>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</si>
  <si>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</si>
  <si>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</si>
  <si>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</si>
  <si>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</si>
  <si>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</si>
  <si>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</si>
  <si>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</si>
  <si>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</si>
  <si>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</si>
  <si>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</si>
  <si>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</si>
  <si>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</si>
  <si>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</si>
  <si>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</si>
  <si>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</si>
  <si>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</si>
  <si>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</si>
  <si>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</si>
  <si>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</si>
  <si>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</si>
  <si>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</si>
  <si>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</si>
  <si>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</si>
  <si>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</si>
  <si>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</si>
  <si>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</si>
  <si>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</si>
  <si>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</si>
  <si>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</si>
  <si>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</si>
  <si>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</si>
  <si>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</si>
  <si>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</si>
  <si>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</si>
  <si>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</si>
  <si>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</si>
  <si>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</si>
  <si>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</si>
  <si>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</si>
  <si>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</si>
  <si>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</si>
  <si>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</si>
  <si>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</si>
  <si>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</si>
  <si>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</si>
  <si>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</si>
  <si>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</si>
  <si>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</si>
  <si>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</si>
  <si>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</si>
  <si>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</si>
  <si>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</si>
  <si>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</si>
  <si>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</si>
  <si>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</si>
  <si>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</si>
  <si>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</si>
  <si>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</si>
  <si>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</si>
  <si>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</si>
  <si>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</si>
  <si>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</si>
  <si>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</si>
  <si>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</si>
  <si>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</si>
  <si>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</si>
  <si>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</si>
  <si>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</si>
  <si>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</si>
  <si>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</si>
  <si>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</si>
  <si>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</si>
  <si>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</si>
  <si>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</si>
  <si>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</si>
  <si>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</si>
  <si>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</si>
  <si>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</si>
  <si>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</si>
  <si>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</si>
  <si>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</si>
  <si>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</si>
  <si>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</si>
  <si>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</si>
  <si>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</si>
  <si>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</si>
  <si>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</si>
  <si>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</si>
  <si>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</si>
  <si>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</si>
  <si>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</si>
  <si>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</si>
  <si>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</si>
  <si>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</si>
  <si>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</si>
  <si>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</si>
  <si>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</si>
  <si>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</si>
  <si>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</si>
  <si>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</si>
  <si>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</si>
  <si>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</si>
  <si>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</si>
  <si>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</si>
  <si>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</si>
  <si>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</si>
  <si>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</si>
  <si>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</si>
  <si>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</si>
  <si>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</si>
  <si>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</si>
  <si>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</si>
  <si>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</si>
  <si>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</si>
  <si>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</si>
  <si>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</si>
  <si>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</si>
  <si>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</si>
  <si>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</si>
  <si>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</si>
  <si>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</si>
  <si>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</si>
  <si>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</si>
  <si>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</si>
  <si>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</si>
  <si>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</si>
  <si>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</si>
  <si>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</si>
  <si>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</si>
  <si>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</si>
  <si>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</si>
  <si>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</si>
  <si>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</si>
  <si>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</si>
  <si>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</si>
  <si>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</si>
  <si>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</si>
  <si>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</si>
  <si>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</si>
  <si>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</si>
  <si>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</si>
  <si>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</si>
  <si>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</si>
  <si>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</si>
  <si>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</si>
  <si>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</si>
  <si>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</si>
  <si>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</si>
  <si>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</si>
  <si>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</si>
  <si>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</si>
  <si>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</si>
  <si>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</si>
  <si>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</si>
  <si>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</si>
  <si>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</si>
  <si>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</si>
  <si>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</si>
  <si>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</si>
  <si>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</si>
  <si>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</si>
  <si>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</si>
  <si>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</si>
  <si>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</si>
  <si>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</si>
  <si>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</si>
  <si>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</si>
  <si>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</si>
  <si>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</si>
  <si>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</si>
  <si>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</si>
  <si>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</si>
  <si>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</si>
  <si>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</si>
  <si>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</si>
  <si>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</si>
  <si>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</si>
  <si>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</si>
  <si>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</si>
  <si>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</si>
  <si>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</si>
  <si>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</si>
  <si>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</si>
  <si>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</si>
  <si>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</si>
  <si>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</si>
  <si>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</si>
  <si>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</si>
  <si>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</si>
  <si>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</si>
  <si>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</si>
  <si>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</si>
  <si>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</si>
  <si>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</si>
  <si>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</si>
  <si>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</si>
  <si>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</si>
  <si>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</si>
  <si>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</si>
  <si>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</si>
  <si>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</si>
  <si>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</si>
  <si>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</si>
  <si>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</si>
  <si>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</si>
  <si>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</si>
  <si>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</si>
  <si>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</si>
  <si>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</si>
  <si>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</si>
  <si>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</si>
  <si>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</si>
  <si>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</si>
  <si>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</si>
  <si>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</si>
  <si>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</si>
  <si>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</si>
  <si>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</si>
  <si>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</si>
  <si>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</si>
  <si>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</si>
  <si>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</si>
  <si>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</si>
  <si>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</si>
  <si>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</si>
  <si>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</si>
  <si>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</si>
  <si>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</si>
  <si>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</si>
  <si>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</si>
  <si>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</si>
  <si>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</si>
  <si>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</si>
  <si>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</si>
  <si>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</si>
  <si>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</si>
  <si>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</si>
  <si>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</si>
  <si>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</si>
  <si>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</si>
  <si>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</si>
  <si>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</si>
  <si>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</si>
  <si>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</si>
  <si>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</si>
  <si>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</si>
  <si>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</si>
  <si>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</si>
  <si>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</si>
  <si>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</si>
  <si>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</si>
  <si>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</si>
  <si>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</si>
  <si>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</si>
  <si>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</si>
  <si>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</si>
  <si>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</si>
  <si>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</si>
  <si>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</si>
  <si>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</si>
  <si>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</si>
  <si>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</si>
  <si>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</si>
  <si>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</si>
  <si>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</si>
  <si>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</si>
  <si>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</si>
  <si>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</si>
  <si>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</si>
  <si>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</si>
  <si>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</si>
  <si>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</si>
  <si>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</si>
  <si>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</si>
  <si>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</si>
  <si>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</si>
  <si>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</si>
  <si>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</si>
  <si>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</si>
  <si>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</si>
  <si>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</si>
  <si>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</si>
  <si>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</si>
  <si>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</si>
  <si>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</si>
  <si>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</si>
  <si>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</si>
  <si>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</si>
  <si>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</si>
  <si>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</si>
  <si>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</si>
  <si>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</si>
  <si>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</si>
  <si>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</si>
  <si>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</si>
  <si>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</si>
  <si>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</si>
  <si>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</si>
  <si>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</si>
  <si>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</si>
  <si>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</si>
  <si>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</si>
  <si>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</si>
  <si>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</si>
  <si>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</si>
  <si>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</si>
  <si>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</si>
  <si>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</si>
  <si>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</si>
  <si>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</si>
  <si>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</si>
  <si>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</si>
  <si>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</si>
  <si>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</si>
  <si>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</si>
  <si>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</si>
  <si>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</si>
  <si>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</si>
  <si>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</si>
  <si>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</si>
  <si>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</si>
  <si>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</si>
  <si>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</si>
  <si>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</si>
  <si>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</si>
  <si>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</si>
  <si>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</si>
  <si>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</si>
  <si>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</si>
  <si>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</si>
  <si>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</si>
  <si>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</si>
  <si>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</si>
  <si>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</si>
  <si>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</si>
  <si>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</si>
  <si>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</si>
  <si>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</si>
  <si>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</si>
  <si>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</si>
  <si>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</si>
  <si>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</si>
  <si>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</si>
  <si>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</si>
  <si>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</si>
  <si>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</si>
  <si>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</si>
  <si>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</si>
  <si>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</si>
  <si>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</si>
  <si>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</si>
  <si>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</si>
  <si>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</si>
  <si>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</si>
  <si>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</si>
  <si>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</si>
  <si>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</si>
  <si>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</si>
  <si>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</si>
  <si>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</si>
  <si>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</si>
  <si>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</si>
  <si>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</si>
  <si>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</si>
  <si>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</si>
  <si>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</si>
  <si>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</si>
  <si>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</si>
  <si>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</si>
  <si>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</si>
  <si>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</si>
  <si>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</si>
  <si>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</si>
  <si>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</si>
  <si>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</si>
  <si>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</si>
  <si>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</si>
  <si>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</si>
  <si>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</si>
  <si>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</si>
  <si>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</si>
  <si>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</si>
  <si>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</si>
  <si>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</si>
  <si>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</si>
  <si>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</si>
  <si>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</si>
  <si>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</si>
  <si>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</si>
  <si>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</si>
  <si>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</si>
  <si>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</si>
  <si>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</si>
  <si>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</si>
  <si>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</si>
  <si>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</si>
  <si>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</si>
  <si>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</si>
  <si>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</si>
  <si>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</si>
  <si>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</si>
  <si>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</si>
  <si>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</si>
  <si>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</si>
  <si>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</si>
  <si>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</si>
  <si>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</si>
  <si>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</si>
  <si>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</si>
  <si>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</si>
  <si>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</si>
  <si>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</si>
  <si>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</si>
  <si>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</si>
  <si>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</si>
  <si>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</si>
  <si>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</si>
  <si>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</si>
  <si>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</si>
  <si>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</si>
  <si>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</si>
  <si>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</si>
  <si>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</si>
  <si>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</si>
  <si>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</si>
  <si>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</si>
  <si>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</si>
  <si>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</si>
  <si>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</si>
  <si>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</si>
  <si>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</si>
  <si>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</si>
  <si>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</si>
  <si>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</si>
  <si>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</si>
  <si>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</si>
  <si>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</si>
  <si>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</si>
  <si>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</si>
  <si>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</si>
  <si>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</si>
  <si>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</si>
  <si>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</si>
  <si>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</si>
  <si>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</si>
  <si>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</si>
  <si>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</si>
  <si>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</si>
  <si>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</si>
  <si>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</si>
  <si>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</si>
  <si>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</si>
  <si>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</si>
  <si>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</si>
  <si>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</si>
  <si>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</si>
  <si>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</si>
  <si>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</si>
  <si>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</si>
  <si>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</si>
  <si>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</si>
  <si>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</si>
  <si>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</si>
  <si>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</si>
  <si>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</si>
  <si>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</si>
  <si>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</si>
  <si>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</si>
  <si>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</si>
  <si>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</si>
  <si>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</si>
  <si>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</si>
  <si>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</si>
  <si>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</si>
  <si>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</si>
  <si>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</si>
  <si>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</si>
  <si>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</si>
  <si>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</si>
  <si>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</si>
  <si>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</si>
  <si>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</si>
  <si>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</si>
  <si>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</si>
  <si>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</si>
  <si>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</si>
  <si>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</si>
  <si>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</si>
  <si>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</si>
  <si>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</si>
  <si>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</si>
  <si>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</si>
  <si>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</si>
  <si>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</si>
  <si>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</si>
  <si>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</si>
  <si>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</si>
  <si>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</si>
  <si>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</si>
  <si>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</si>
  <si>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</si>
  <si>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</si>
  <si>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</si>
  <si>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</si>
  <si>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</si>
  <si>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</si>
  <si>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</si>
  <si>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</si>
  <si>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</si>
  <si>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</si>
  <si>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</si>
  <si>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</si>
  <si>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</si>
  <si>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</si>
  <si>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</si>
  <si>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</si>
  <si>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</si>
  <si>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</si>
  <si>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</si>
  <si>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</si>
  <si>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</si>
  <si>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</si>
  <si>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</si>
  <si>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</si>
  <si>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</si>
  <si>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</si>
  <si>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</si>
  <si>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</si>
  <si>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</si>
  <si>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</si>
  <si>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</si>
  <si>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</si>
  <si>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</si>
  <si>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</si>
  <si>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</si>
  <si>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</si>
  <si>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</si>
  <si>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</si>
  <si>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</si>
  <si>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</si>
  <si>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</si>
  <si>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</si>
  <si>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</si>
  <si>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</si>
  <si>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</si>
  <si>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</si>
  <si>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</si>
  <si>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</si>
  <si>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</si>
  <si>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</si>
  <si>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</si>
  <si>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</si>
  <si>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</si>
  <si>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</si>
  <si>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</si>
  <si>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</si>
  <si>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</si>
  <si>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</si>
  <si>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</si>
  <si>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</si>
  <si>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</si>
  <si>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</si>
  <si>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</si>
  <si>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</si>
  <si>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</si>
  <si>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</si>
  <si>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</si>
  <si>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</si>
  <si>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</si>
  <si>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</si>
  <si>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</si>
  <si>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</si>
  <si>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</si>
  <si>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</si>
  <si>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</si>
  <si>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</si>
  <si>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</si>
  <si>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</si>
  <si>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</si>
  <si>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</si>
  <si>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</si>
  <si>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</si>
  <si>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</si>
  <si>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</si>
  <si>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</si>
  <si>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</si>
  <si>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</si>
  <si>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</si>
  <si>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</si>
  <si>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</si>
  <si>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</si>
  <si>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</si>
  <si>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</si>
  <si>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</si>
  <si>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</si>
  <si>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</si>
  <si>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</si>
  <si>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</si>
  <si>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</si>
  <si>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</si>
  <si>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</si>
  <si>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</si>
  <si>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</si>
  <si>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</si>
  <si>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</si>
  <si>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</si>
  <si>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</si>
  <si>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</si>
  <si>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</si>
  <si>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</si>
  <si>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</si>
  <si>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</si>
  <si>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</si>
  <si>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</si>
  <si>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</si>
  <si>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</si>
  <si>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</si>
  <si>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</si>
  <si>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</si>
  <si>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</si>
  <si>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</si>
  <si>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</si>
  <si>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</si>
  <si>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</si>
  <si>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</si>
  <si>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</si>
  <si>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</si>
  <si>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</si>
  <si>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</si>
  <si>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</si>
  <si>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</si>
  <si>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</si>
  <si>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</si>
  <si>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</si>
  <si>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</si>
  <si>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</si>
  <si>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</si>
  <si>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</si>
  <si>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</si>
  <si>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</si>
  <si>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</si>
  <si>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</si>
  <si>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</si>
  <si>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</si>
  <si>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</si>
  <si>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</si>
  <si>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</si>
  <si>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</si>
  <si>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</si>
  <si>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</si>
  <si>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</si>
  <si>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</si>
  <si>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</si>
  <si>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</si>
  <si>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</si>
  <si>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</si>
  <si>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</si>
  <si>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</si>
  <si>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</si>
  <si>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</si>
  <si>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</si>
  <si>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</si>
  <si>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</si>
  <si>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</si>
  <si>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</si>
  <si>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</si>
  <si>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</si>
  <si>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</si>
  <si>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</si>
  <si>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</si>
  <si>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</si>
  <si>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</si>
  <si>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</si>
  <si>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</si>
  <si>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</si>
  <si>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</si>
  <si>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</si>
  <si>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</si>
  <si>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</si>
  <si>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</si>
  <si>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</si>
  <si>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</si>
  <si>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</si>
  <si>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</si>
  <si>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</si>
  <si>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</si>
  <si>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</si>
  <si>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</si>
  <si>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</si>
  <si>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</si>
  <si>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</si>
  <si>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</si>
  <si>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</si>
  <si>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</si>
  <si>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</si>
  <si>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</si>
  <si>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</si>
  <si>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</si>
  <si>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</si>
  <si>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</si>
  <si>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</si>
  <si>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</si>
  <si>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</si>
  <si>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</si>
  <si>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</si>
  <si>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</si>
  <si>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</si>
  <si>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</si>
  <si>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</si>
  <si>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</si>
  <si>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</si>
  <si>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</si>
  <si>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</si>
  <si>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</si>
  <si>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</si>
  <si>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</si>
  <si>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</si>
  <si>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</si>
  <si>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</si>
  <si>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</si>
  <si>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</si>
  <si>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</si>
  <si>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</si>
  <si>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</si>
  <si>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</si>
  <si>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</si>
  <si>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</si>
  <si>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</si>
  <si>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</si>
  <si>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</si>
  <si>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</si>
  <si>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</si>
  <si>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</si>
  <si>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</si>
  <si>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</si>
  <si>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</si>
  <si>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</si>
  <si>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</si>
  <si>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</si>
  <si>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</si>
  <si>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</si>
  <si>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</si>
  <si>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</si>
  <si>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</si>
  <si>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</si>
  <si>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</si>
  <si>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</si>
  <si>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</si>
  <si>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</si>
  <si>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</si>
  <si>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</si>
  <si>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</si>
  <si>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</si>
  <si>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</si>
  <si>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</si>
  <si>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</si>
  <si>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</si>
  <si>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</si>
  <si>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</si>
  <si>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</si>
  <si>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</si>
  <si>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</si>
  <si>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</si>
  <si>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</si>
  <si>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</si>
  <si>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</si>
  <si>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</si>
  <si>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</si>
  <si>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</si>
  <si>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</si>
  <si>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</si>
  <si>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</si>
  <si>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</si>
  <si>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</si>
  <si>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</si>
  <si>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</si>
  <si>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</si>
  <si>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</si>
  <si>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</si>
  <si>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</si>
  <si>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</si>
  <si>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</si>
  <si>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</si>
  <si>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</si>
  <si>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</si>
  <si>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</si>
  <si>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</si>
  <si>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</si>
  <si>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</si>
  <si>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</si>
  <si>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</si>
  <si>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</si>
  <si>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</si>
  <si>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</si>
  <si>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</si>
  <si>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</si>
  <si>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</si>
  <si>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</si>
  <si>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</si>
  <si>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</si>
  <si>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</si>
  <si>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</si>
  <si>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</si>
  <si>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</si>
  <si>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</si>
  <si>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</si>
  <si>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</si>
  <si>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</si>
  <si>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</si>
  <si>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</si>
  <si>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</si>
  <si>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</si>
  <si>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</si>
  <si>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</si>
  <si>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</si>
  <si>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</si>
  <si>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</si>
  <si>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</si>
  <si>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</si>
  <si>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</si>
  <si>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</si>
  <si>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</si>
  <si>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</si>
  <si>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</si>
  <si>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</si>
  <si>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</si>
  <si>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</si>
  <si>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</si>
  <si>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</si>
  <si>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</si>
  <si>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</si>
  <si>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</si>
  <si>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</si>
  <si>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</si>
  <si>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</si>
  <si>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</si>
  <si>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</si>
  <si>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</si>
  <si>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</si>
  <si>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</si>
  <si>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</si>
  <si>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</si>
  <si>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</si>
  <si>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</si>
  <si>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</si>
  <si>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</si>
  <si>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</si>
  <si>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</si>
  <si>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</si>
  <si>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</si>
  <si>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</si>
  <si>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</si>
  <si>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</si>
  <si>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</si>
  <si>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</si>
  <si>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</si>
  <si>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</si>
  <si>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</si>
  <si>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</si>
  <si>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</si>
  <si>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</si>
  <si>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</si>
  <si>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</si>
  <si>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</si>
  <si>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</si>
  <si>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</si>
  <si>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</si>
  <si>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</si>
  <si>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</si>
  <si>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</si>
  <si>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</si>
  <si>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</si>
  <si>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</si>
  <si>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</si>
  <si>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</si>
  <si>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</si>
  <si>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</si>
  <si>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</si>
  <si>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</si>
  <si>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</si>
  <si>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</si>
  <si>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</si>
  <si>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</si>
  <si>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</si>
  <si>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</si>
  <si>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</si>
  <si>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</si>
  <si>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</si>
  <si>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</si>
  <si>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</si>
  <si>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</si>
  <si>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</si>
  <si>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</si>
  <si>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</si>
  <si>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</si>
  <si>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</si>
  <si>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</si>
  <si>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</si>
  <si>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</si>
  <si>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</si>
  <si>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</si>
  <si>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</si>
  <si>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</si>
  <si>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</si>
  <si>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</si>
  <si>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</si>
  <si>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</si>
  <si>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</si>
  <si>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</si>
  <si>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</si>
  <si>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</si>
  <si>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</si>
  <si>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</si>
  <si>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</si>
  <si>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</si>
  <si>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</si>
  <si>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</si>
  <si>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</si>
  <si>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</si>
  <si>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</si>
  <si>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</si>
  <si>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</si>
  <si>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</si>
  <si>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</si>
  <si>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</si>
  <si>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</si>
  <si>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</si>
  <si>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</si>
  <si>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</si>
  <si>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</si>
  <si>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</si>
  <si>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</si>
  <si>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</si>
  <si>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</si>
  <si>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</si>
  <si>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</si>
  <si>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</si>
  <si>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</si>
  <si>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</si>
  <si>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</si>
  <si>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</si>
  <si>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</si>
  <si>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</si>
  <si>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</si>
  <si>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</si>
  <si>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</si>
  <si>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</si>
  <si>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</si>
  <si>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</si>
  <si>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</si>
  <si>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</si>
  <si>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</si>
  <si>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</si>
  <si>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</si>
  <si>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</si>
  <si>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</si>
  <si>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</si>
  <si>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</si>
  <si>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</si>
  <si>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</si>
  <si>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</si>
  <si>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</si>
  <si>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</si>
  <si>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</si>
  <si>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</si>
  <si>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</si>
  <si>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</si>
  <si>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</si>
  <si>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</si>
  <si>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</si>
  <si>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</si>
  <si>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</si>
  <si>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</si>
  <si>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</si>
  <si>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</si>
  <si>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</si>
  <si>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</si>
  <si>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</si>
  <si>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</si>
  <si>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</si>
  <si>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</si>
  <si>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</si>
  <si>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</si>
  <si>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</si>
  <si>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</si>
  <si>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</si>
  <si>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</si>
  <si>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</si>
  <si>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</si>
  <si>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</si>
  <si>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</si>
  <si>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</si>
  <si>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</si>
  <si>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</si>
  <si>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</si>
  <si>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</si>
  <si>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</si>
  <si>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</si>
  <si>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</si>
  <si>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</si>
  <si>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</si>
  <si>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</si>
  <si>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</si>
  <si>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</si>
  <si>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</si>
  <si>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</si>
  <si>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</si>
  <si>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</si>
  <si>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</si>
  <si>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</si>
  <si>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</si>
  <si>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</si>
  <si>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</si>
  <si>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</si>
  <si>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</si>
  <si>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</si>
  <si>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</si>
  <si>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</si>
  <si>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</si>
  <si>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</si>
  <si>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</si>
  <si>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</si>
  <si>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</si>
  <si>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</si>
  <si>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</si>
  <si>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</si>
  <si>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</si>
  <si>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</si>
  <si>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</si>
  <si>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</si>
  <si>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</si>
  <si>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</si>
  <si>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</si>
  <si>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</si>
  <si>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</si>
  <si>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</si>
  <si>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</si>
  <si>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</si>
  <si>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</si>
  <si>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</si>
  <si>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</si>
  <si>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</si>
  <si>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</si>
  <si>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</si>
  <si>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</si>
  <si>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</si>
  <si>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</si>
  <si>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</si>
  <si>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</si>
  <si>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</si>
  <si>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</si>
  <si>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</si>
  <si>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</si>
  <si>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</si>
  <si>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</si>
  <si>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</si>
  <si>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</si>
  <si>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</si>
  <si>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</si>
  <si>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</si>
  <si>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</si>
  <si>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</si>
  <si>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</si>
  <si>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</si>
  <si>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</si>
  <si>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</si>
  <si>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</si>
  <si>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</si>
  <si>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</si>
  <si>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</si>
  <si>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</si>
  <si>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</si>
  <si>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</si>
  <si>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</si>
  <si>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</si>
  <si>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</si>
  <si>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</si>
  <si>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</si>
  <si>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</si>
  <si>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</si>
  <si>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</si>
  <si>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</si>
  <si>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</si>
  <si>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</si>
  <si>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</si>
  <si>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</si>
  <si>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</si>
  <si>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</si>
  <si>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</si>
  <si>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</si>
  <si>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</si>
  <si>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</si>
  <si>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</si>
  <si>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</si>
  <si>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</si>
  <si>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</si>
  <si>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</si>
  <si>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</si>
  <si>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</si>
  <si>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</si>
  <si>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</si>
  <si>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</si>
  <si>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</si>
  <si>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</si>
  <si>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</si>
  <si>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</si>
  <si>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</si>
  <si>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</si>
  <si>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</si>
  <si>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</si>
  <si>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</si>
  <si>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</si>
  <si>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</si>
  <si>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</si>
  <si>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</si>
  <si>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</si>
  <si>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</si>
  <si>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</si>
  <si>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</si>
  <si>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</si>
  <si>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</si>
  <si>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</si>
  <si>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</si>
  <si>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</si>
  <si>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</si>
  <si>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</si>
  <si>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</si>
  <si>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</si>
  <si>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</si>
  <si>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</si>
  <si>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</si>
  <si>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</si>
  <si>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</si>
  <si>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</si>
  <si>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</si>
  <si>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</si>
  <si>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</si>
  <si>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</si>
  <si>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</si>
  <si>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</si>
  <si>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</si>
  <si>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</si>
  <si>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</si>
  <si>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</si>
  <si>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</si>
  <si>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</si>
  <si>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</si>
  <si>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</si>
  <si>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</si>
  <si>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</si>
  <si>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</si>
  <si>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</si>
  <si>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</si>
  <si>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</si>
  <si>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</si>
  <si>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</si>
  <si>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</si>
  <si>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</si>
  <si>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</si>
  <si>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</si>
  <si>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</si>
  <si>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</si>
  <si>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</si>
  <si>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</si>
  <si>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</si>
  <si>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</si>
  <si>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</si>
  <si>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</si>
  <si>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</si>
  <si>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</si>
  <si>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</si>
  <si>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</si>
  <si>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</si>
  <si>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</si>
  <si>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</si>
  <si>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</si>
  <si>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</si>
  <si>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</si>
  <si>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</si>
  <si>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</si>
  <si>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</si>
  <si>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</si>
  <si>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</si>
  <si>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</si>
  <si>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</si>
  <si>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</si>
  <si>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</si>
  <si>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</si>
  <si>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</si>
  <si>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</si>
  <si>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</si>
  <si>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</si>
  <si>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</si>
  <si>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</si>
  <si>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</si>
  <si>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</si>
  <si>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</si>
  <si>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</si>
  <si>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</si>
  <si>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</si>
  <si>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</si>
  <si>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</si>
  <si>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</si>
  <si>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</si>
  <si>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</si>
  <si>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</si>
  <si>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</si>
  <si>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</si>
  <si>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</si>
  <si>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</si>
  <si>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</si>
  <si>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</si>
  <si>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</si>
  <si>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</si>
  <si>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</si>
  <si>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</si>
  <si>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</si>
  <si>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</si>
  <si>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</si>
  <si>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</si>
  <si>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</si>
  <si>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</si>
  <si>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</si>
  <si>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</si>
  <si>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</si>
  <si>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</si>
  <si>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</si>
  <si>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</si>
  <si>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</si>
  <si>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</si>
  <si>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</si>
  <si>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</si>
  <si>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</si>
  <si>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</si>
  <si>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</si>
  <si>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</si>
  <si>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</si>
  <si>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</si>
  <si>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</si>
  <si>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</si>
  <si>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</si>
  <si>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</si>
  <si>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</si>
  <si>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</si>
  <si>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</si>
  <si>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</si>
  <si>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</si>
  <si>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</si>
  <si>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</si>
  <si>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</si>
  <si>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</si>
  <si>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</si>
  <si>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</si>
  <si>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</si>
  <si>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</si>
  <si>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</si>
  <si>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</si>
  <si>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</si>
  <si>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</si>
  <si>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</si>
  <si>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</si>
  <si>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</si>
  <si>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</si>
  <si>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</si>
  <si>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</si>
  <si>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</si>
  <si>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</si>
  <si>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</si>
  <si>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</si>
  <si>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</si>
  <si>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</si>
  <si>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</si>
  <si>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</si>
  <si>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</si>
  <si>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</si>
  <si>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</si>
  <si>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</si>
  <si>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</si>
  <si>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</si>
  <si>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</si>
  <si>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</si>
  <si>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</si>
  <si>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</si>
  <si>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</si>
  <si>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</si>
  <si>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</si>
  <si>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</si>
  <si>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</si>
  <si>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</si>
  <si>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</si>
  <si>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</si>
  <si>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</si>
  <si>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</si>
  <si>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</si>
  <si>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</si>
  <si>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</si>
  <si>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</si>
  <si>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</si>
  <si>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</si>
  <si>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</si>
  <si>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</si>
  <si>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</si>
  <si>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</si>
  <si>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</si>
  <si>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</si>
  <si>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</si>
  <si>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</si>
  <si>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</si>
  <si>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</si>
  <si>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</si>
  <si>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</si>
  <si>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</si>
  <si>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</si>
  <si>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</si>
  <si>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</si>
  <si>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</si>
  <si>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</si>
  <si>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</si>
  <si>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</si>
  <si>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</si>
  <si>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</si>
  <si>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</si>
  <si>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</si>
  <si>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</si>
  <si>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</si>
  <si>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</si>
  <si>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</si>
  <si>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</si>
  <si>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</si>
  <si>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</si>
  <si>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</si>
  <si>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</si>
  <si>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</si>
  <si>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</si>
  <si>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</si>
  <si>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</si>
  <si>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</si>
  <si>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</si>
  <si>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</si>
  <si>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</si>
  <si>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</si>
  <si>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</si>
  <si>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</si>
  <si>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</si>
  <si>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</si>
  <si>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</si>
  <si>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</si>
  <si>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</si>
  <si>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</si>
  <si>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</si>
  <si>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</si>
  <si>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</si>
  <si>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</si>
  <si>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</si>
  <si>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</si>
  <si>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</si>
  <si>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</si>
  <si>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</si>
  <si>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</si>
  <si>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</si>
  <si>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</si>
  <si>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</si>
  <si>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</si>
  <si>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</si>
  <si>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</si>
  <si>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</si>
  <si>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</si>
  <si>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</si>
  <si>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</si>
  <si>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</si>
  <si>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</si>
  <si>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</si>
  <si>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</si>
  <si>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</si>
  <si>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</si>
  <si>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</si>
  <si>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</si>
  <si>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</si>
  <si>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</si>
  <si>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</si>
  <si>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</si>
  <si>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</si>
  <si>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</si>
  <si>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</si>
  <si>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</si>
  <si>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</si>
  <si>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</si>
  <si>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</si>
  <si>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</si>
  <si>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</si>
  <si>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</si>
  <si>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</si>
  <si>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</si>
  <si>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</si>
  <si>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</si>
  <si>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</si>
  <si>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</si>
  <si>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</si>
  <si>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</si>
  <si>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</si>
  <si>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</si>
  <si>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</si>
  <si>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</si>
  <si>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</si>
  <si>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</si>
  <si>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</si>
  <si>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</si>
  <si>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</si>
  <si>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</si>
  <si>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</si>
  <si>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</si>
  <si>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</si>
  <si>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</si>
  <si>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</si>
  <si>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</si>
  <si>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</si>
  <si>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</si>
  <si>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</si>
  <si>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</si>
  <si>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</si>
  <si>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</si>
  <si>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</si>
  <si>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</si>
  <si>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</si>
  <si>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</si>
  <si>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</si>
  <si>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</si>
  <si>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</si>
  <si>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</si>
  <si>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</si>
  <si>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</si>
  <si>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</si>
  <si>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</si>
  <si>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</si>
  <si>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</si>
  <si>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</si>
  <si>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</si>
  <si>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</si>
  <si>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</si>
  <si>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</si>
  <si>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</si>
  <si>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</si>
  <si>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</si>
  <si>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</si>
  <si>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</si>
  <si>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</si>
  <si>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</si>
  <si>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</si>
  <si>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</si>
  <si>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</si>
  <si>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</si>
  <si>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</si>
  <si>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</si>
  <si>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</si>
  <si>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</si>
  <si>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</si>
  <si>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</si>
  <si>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</si>
  <si>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</si>
  <si>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</si>
  <si>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</si>
  <si>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</si>
  <si>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</si>
  <si>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</si>
  <si>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</si>
  <si>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</si>
  <si>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</si>
  <si>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</si>
  <si>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</si>
  <si>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</si>
  <si>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</si>
  <si>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</si>
  <si>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</si>
  <si>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</si>
  <si>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</si>
  <si>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</si>
  <si>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</si>
  <si>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</si>
  <si>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</si>
  <si>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</si>
  <si>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</si>
  <si>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</si>
  <si>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</si>
  <si>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</si>
  <si>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</si>
  <si>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</si>
  <si>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</si>
  <si>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</si>
  <si>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</si>
  <si>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</si>
  <si>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</si>
  <si>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</si>
  <si>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</si>
  <si>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</si>
  <si>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</si>
  <si>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</si>
  <si>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</si>
  <si>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</si>
  <si>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</si>
  <si>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</si>
  <si>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</si>
  <si>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</si>
  <si>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</si>
  <si>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</si>
  <si>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</si>
  <si>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</si>
  <si>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</si>
  <si>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</si>
  <si>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</si>
  <si>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</si>
  <si>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</si>
  <si>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</si>
  <si>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</si>
  <si>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</si>
  <si>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</si>
  <si>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</si>
  <si>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</si>
  <si>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</si>
  <si>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</si>
  <si>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</si>
  <si>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</si>
  <si>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</si>
  <si>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</si>
  <si>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</si>
  <si>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</si>
  <si>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</si>
  <si>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</si>
  <si>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</si>
  <si>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</si>
  <si>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</si>
  <si>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</si>
  <si>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</si>
  <si>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</si>
  <si>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</si>
  <si>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</si>
  <si>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</si>
  <si>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</si>
  <si>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</si>
  <si>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</si>
  <si>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</si>
  <si>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</si>
  <si>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</si>
  <si>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</si>
  <si>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</si>
  <si>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</si>
  <si>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</si>
  <si>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</si>
  <si>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</si>
  <si>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</si>
  <si>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</si>
  <si>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</si>
  <si>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</si>
  <si>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</si>
  <si>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</si>
  <si>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</si>
  <si>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</si>
  <si>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</si>
  <si>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</si>
  <si>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</si>
  <si>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</si>
  <si>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</si>
  <si>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</si>
  <si>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</si>
  <si>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</si>
  <si>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</si>
  <si>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</si>
  <si>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</si>
  <si>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</si>
  <si>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</si>
  <si>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</si>
  <si>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</si>
  <si>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</si>
  <si>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</si>
  <si>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</si>
  <si>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</si>
  <si>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</si>
  <si>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</si>
  <si>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</si>
  <si>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</si>
  <si>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</si>
  <si>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</si>
  <si>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</si>
  <si>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</si>
  <si>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</si>
  <si>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</si>
  <si>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</si>
  <si>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</si>
  <si>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</si>
  <si>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</si>
  <si>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</si>
  <si>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</si>
  <si>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</si>
  <si>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</si>
  <si>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</si>
  <si>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</si>
  <si>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</si>
  <si>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</si>
  <si>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</si>
  <si>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</si>
  <si>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</si>
  <si>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</si>
  <si>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</si>
  <si>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</si>
  <si>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</si>
  <si>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</si>
  <si>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</si>
  <si>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</si>
  <si>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</si>
  <si>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</si>
  <si>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</si>
  <si>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</si>
  <si>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</si>
  <si>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</si>
  <si>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</si>
  <si>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</si>
  <si>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</si>
  <si>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</si>
  <si>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</si>
  <si>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</si>
  <si>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</si>
  <si>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</si>
  <si>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</si>
  <si>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</si>
  <si>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</si>
  <si>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</si>
  <si>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</si>
  <si>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</si>
  <si>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</si>
  <si>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</si>
  <si>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</si>
  <si>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</si>
  <si>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</si>
  <si>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</si>
  <si>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</si>
  <si>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</si>
  <si>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</si>
  <si>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</si>
  <si>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</si>
  <si>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</si>
  <si>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</si>
  <si>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</si>
  <si>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</si>
  <si>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</si>
  <si>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</si>
  <si>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</si>
  <si>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</si>
  <si>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</si>
  <si>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</si>
  <si>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</si>
  <si>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</si>
  <si>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</si>
  <si>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</si>
  <si>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</si>
  <si>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</si>
  <si>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</si>
  <si>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</si>
  <si>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</si>
  <si>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</si>
  <si>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</si>
  <si>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</si>
  <si>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</si>
  <si>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</si>
  <si>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</si>
  <si>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</si>
  <si>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</si>
  <si>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</si>
  <si>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</si>
  <si>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</si>
  <si>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</si>
  <si>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</si>
  <si>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</si>
  <si>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</si>
  <si>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</si>
  <si>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</si>
  <si>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</si>
  <si>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</si>
  <si>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</si>
  <si>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</si>
  <si>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</si>
  <si>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</si>
  <si>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</si>
  <si>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</si>
  <si>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</si>
  <si>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</si>
  <si>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</si>
  <si>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</si>
  <si>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</si>
  <si>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</si>
  <si>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</si>
  <si>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</si>
  <si>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</si>
  <si>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</si>
  <si>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</si>
  <si>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</si>
  <si>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</si>
  <si>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</si>
  <si>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</si>
  <si>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</si>
  <si>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</si>
  <si>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</si>
  <si>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</si>
  <si>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</si>
  <si>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</si>
  <si>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</si>
  <si>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</si>
  <si>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</si>
  <si>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</si>
  <si>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</si>
  <si>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</si>
  <si>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</si>
  <si>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</si>
  <si>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</si>
  <si>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</si>
  <si>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</si>
  <si>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</si>
  <si>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</si>
  <si>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</si>
  <si>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</si>
  <si>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</si>
  <si>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</si>
  <si>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</si>
  <si>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</si>
  <si>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</si>
  <si>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</si>
  <si>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</si>
  <si>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</si>
  <si>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</si>
  <si>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</si>
  <si>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</si>
  <si>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</si>
  <si>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</si>
  <si>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</si>
  <si>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</si>
  <si>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</si>
  <si>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</si>
  <si>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</si>
  <si>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</si>
  <si>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</si>
  <si>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</si>
  <si>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</si>
  <si>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</si>
  <si>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</si>
  <si>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</si>
  <si>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</si>
  <si>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</si>
  <si>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</si>
  <si>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</si>
  <si>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</si>
  <si>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</si>
  <si>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</si>
  <si>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</si>
  <si>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</si>
  <si>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</si>
  <si>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</si>
  <si>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</si>
  <si>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</si>
  <si>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</si>
  <si>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</si>
  <si>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</si>
  <si>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</si>
  <si>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</si>
  <si>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</si>
  <si>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</si>
  <si>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</si>
  <si>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</si>
  <si>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</si>
  <si>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</si>
  <si>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</si>
  <si>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</si>
  <si>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</si>
  <si>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</si>
  <si>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</si>
  <si>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</si>
  <si>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</si>
  <si>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</si>
  <si>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</si>
  <si>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</si>
  <si>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</si>
  <si>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</si>
  <si>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</si>
  <si>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</si>
  <si>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</si>
  <si>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</si>
  <si>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</si>
  <si>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</si>
  <si>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</si>
  <si>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</si>
  <si>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</si>
  <si>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</si>
  <si>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</si>
  <si>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</si>
  <si>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</si>
  <si>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</si>
  <si>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</si>
  <si>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</si>
  <si>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</si>
  <si>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</si>
  <si>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</si>
  <si>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</si>
  <si>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</si>
  <si>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</si>
  <si>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</si>
  <si>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</si>
  <si>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</si>
  <si>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</si>
  <si>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</si>
  <si>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</si>
  <si>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</si>
  <si>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</si>
  <si>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</si>
  <si>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</si>
  <si>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</si>
  <si>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</si>
  <si>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</si>
  <si>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</si>
  <si>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</si>
  <si>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</si>
  <si>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</si>
  <si>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</si>
  <si>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</si>
  <si>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</si>
  <si>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</si>
  <si>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</si>
  <si>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</si>
  <si>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</si>
  <si>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</si>
  <si>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</si>
  <si>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</si>
  <si>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</si>
  <si>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</si>
  <si>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</si>
  <si>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</si>
  <si>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</si>
  <si>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</si>
  <si>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</si>
  <si>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</si>
  <si>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</si>
  <si>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</si>
  <si>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</si>
  <si>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</si>
  <si>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</si>
  <si>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</si>
  <si>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</si>
  <si>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</si>
  <si>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</si>
  <si>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</si>
  <si>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</si>
  <si>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</si>
  <si>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</si>
  <si>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</si>
  <si>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</si>
  <si>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</si>
  <si>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</si>
  <si>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</si>
  <si>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</si>
  <si>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</si>
  <si>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</si>
  <si>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</si>
  <si>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</si>
  <si>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</si>
  <si>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</si>
  <si>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</si>
  <si>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</si>
  <si>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</si>
  <si>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</si>
  <si>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</si>
  <si>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</si>
  <si>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</si>
  <si>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</si>
  <si>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</si>
  <si>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</si>
  <si>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</si>
  <si>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</si>
  <si>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</si>
  <si>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</si>
  <si>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</si>
  <si>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</si>
  <si>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</si>
  <si>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</si>
  <si>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</si>
  <si>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</si>
  <si>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</si>
  <si>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</si>
  <si>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</si>
  <si>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</si>
  <si>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</si>
  <si>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</si>
  <si>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</si>
  <si>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</si>
  <si>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</si>
  <si>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</si>
  <si>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</si>
  <si>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</si>
  <si>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</si>
  <si>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</si>
  <si>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</si>
  <si>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</si>
  <si>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</si>
  <si>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</si>
  <si>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</si>
  <si>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</si>
  <si>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</si>
  <si>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</si>
  <si>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</si>
  <si>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</si>
  <si>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</si>
  <si>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</si>
  <si>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</si>
  <si>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</si>
  <si>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</si>
  <si>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</si>
  <si>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</si>
  <si>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</si>
  <si>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</si>
  <si>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</si>
  <si>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</si>
  <si>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</si>
  <si>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</si>
  <si>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</si>
  <si>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</si>
  <si>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</si>
  <si>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</si>
  <si>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</si>
  <si>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</si>
  <si>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</si>
  <si>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</si>
  <si>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</si>
  <si>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</si>
  <si>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</si>
  <si>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</si>
  <si>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</si>
  <si>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</si>
  <si>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</si>
  <si>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</si>
  <si>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</si>
  <si>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</si>
  <si>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</si>
  <si>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</si>
  <si>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</si>
  <si>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</si>
  <si>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</si>
  <si>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</si>
  <si>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</si>
  <si>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</si>
  <si>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</si>
  <si>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</si>
  <si>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</si>
  <si>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</si>
  <si>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</si>
  <si>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</si>
  <si>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</si>
  <si>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</si>
  <si>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</si>
  <si>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</si>
  <si>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</si>
  <si>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</si>
  <si>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</si>
  <si>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</si>
  <si>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</si>
  <si>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</si>
  <si>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</si>
  <si>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</si>
  <si>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</si>
  <si>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</si>
  <si>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</si>
  <si>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</si>
  <si>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</si>
  <si>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</si>
  <si>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</si>
  <si>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</si>
  <si>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</si>
  <si>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</si>
  <si>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</si>
  <si>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</si>
  <si>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</si>
  <si>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</si>
  <si>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</si>
  <si>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</si>
  <si>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</si>
  <si>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</si>
  <si>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</si>
  <si>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</si>
  <si>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</si>
  <si>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</si>
  <si>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</si>
  <si>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</si>
  <si>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</si>
  <si>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</si>
  <si>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</si>
  <si>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</si>
  <si>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</si>
  <si>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</si>
  <si>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</si>
  <si>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</si>
  <si>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</si>
  <si>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</si>
  <si>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</si>
  <si>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</si>
  <si>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</si>
  <si>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</si>
  <si>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</si>
  <si>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</si>
  <si>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</si>
  <si>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</si>
  <si>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</si>
  <si>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</si>
  <si>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</si>
  <si>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</si>
  <si>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</si>
  <si>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</si>
  <si>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</si>
  <si>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</si>
  <si>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</si>
  <si>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</si>
  <si>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</si>
  <si>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</si>
  <si>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</si>
  <si>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</si>
  <si>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</si>
  <si>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</si>
  <si>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</si>
  <si>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</si>
  <si>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</si>
  <si>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</si>
  <si>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</si>
  <si>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</si>
  <si>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</si>
  <si>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</si>
  <si>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</si>
  <si>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</si>
  <si>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</si>
  <si>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</si>
  <si>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</si>
  <si>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</si>
  <si>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</si>
  <si>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</si>
  <si>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</si>
  <si>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</si>
  <si>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</si>
  <si>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</si>
  <si>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</si>
  <si>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</si>
  <si>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</si>
  <si>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</si>
  <si>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</si>
  <si>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</si>
  <si>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</si>
  <si>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</si>
  <si>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</si>
  <si>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</si>
  <si>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</si>
  <si>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</si>
  <si>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</si>
  <si>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</si>
  <si>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</si>
  <si>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</si>
  <si>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</si>
  <si>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</si>
  <si>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</si>
  <si>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</si>
  <si>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</si>
  <si>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</si>
  <si>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</si>
  <si>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</si>
  <si>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</si>
  <si>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</si>
  <si>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</si>
  <si>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</si>
  <si>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</si>
  <si>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</si>
  <si>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</si>
  <si>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</si>
  <si>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</si>
  <si>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</si>
  <si>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</si>
  <si>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</si>
  <si>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</si>
  <si>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</si>
  <si>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</si>
  <si>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</si>
  <si>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</si>
  <si>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</si>
  <si>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</si>
  <si>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</si>
  <si>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</si>
  <si>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</si>
  <si>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</si>
  <si>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</si>
  <si>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</si>
  <si>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</si>
  <si>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</si>
  <si>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</si>
  <si>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</si>
  <si>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</si>
  <si>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</si>
  <si>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</si>
  <si>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</si>
  <si>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</si>
  <si>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</si>
  <si>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</si>
  <si>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</si>
  <si>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</si>
  <si>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</si>
  <si>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</si>
  <si>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</si>
  <si>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</si>
  <si>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</si>
  <si>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</si>
  <si>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</si>
  <si>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</si>
  <si>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</si>
  <si>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</si>
  <si>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</si>
  <si>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</si>
  <si>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</si>
  <si>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</si>
  <si>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</si>
  <si>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</si>
  <si>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</si>
  <si>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</si>
  <si>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</si>
  <si>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</si>
  <si>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</si>
  <si>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</si>
  <si>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</si>
  <si>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</si>
  <si>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</si>
  <si>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</si>
  <si>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</si>
  <si>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</si>
  <si>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</si>
  <si>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</si>
  <si>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</si>
  <si>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</si>
  <si>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</si>
  <si>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</si>
  <si>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</si>
  <si>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</si>
  <si>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</si>
  <si>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</si>
  <si>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</si>
  <si>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</si>
  <si>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</si>
  <si>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</si>
  <si>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</si>
  <si>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</si>
  <si>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</si>
  <si>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</si>
  <si>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</si>
  <si>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</si>
  <si>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</si>
  <si>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</si>
  <si>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</si>
  <si>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</si>
  <si>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</si>
  <si>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</si>
  <si>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</si>
  <si>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</si>
  <si>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</si>
  <si>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</si>
  <si>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</si>
  <si>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</si>
  <si>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</si>
  <si>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</si>
  <si>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</si>
  <si>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</si>
  <si>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</si>
  <si>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</si>
  <si>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</si>
  <si>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</si>
  <si>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</si>
  <si>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</si>
  <si>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</si>
  <si>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</si>
  <si>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</si>
  <si>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</si>
  <si>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</si>
  <si>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</si>
  <si>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</si>
  <si>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</si>
  <si>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</si>
  <si>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</si>
  <si>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</si>
  <si>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</si>
  <si>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</si>
  <si>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</si>
  <si>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</si>
  <si>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</si>
  <si>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</si>
  <si>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</si>
  <si>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</si>
  <si>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</si>
  <si>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</si>
  <si>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</si>
  <si>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</si>
  <si>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</si>
  <si>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</si>
  <si>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</si>
  <si>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</si>
  <si>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</si>
  <si>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</si>
  <si>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</si>
  <si>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</si>
  <si>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</si>
  <si>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</si>
  <si>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</si>
  <si>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</si>
  <si>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</si>
  <si>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</si>
  <si>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</si>
  <si>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</si>
  <si>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</si>
  <si>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</si>
  <si>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</si>
  <si>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</si>
  <si>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</si>
  <si>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</si>
  <si>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</si>
  <si>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</si>
  <si>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</si>
  <si>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</si>
  <si>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</si>
  <si>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</si>
  <si>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</si>
  <si>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</si>
  <si>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</si>
  <si>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</si>
  <si>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</si>
  <si>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</si>
  <si>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</si>
  <si>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</si>
  <si>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</si>
  <si>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</si>
  <si>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</si>
  <si>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</si>
  <si>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</si>
  <si>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</si>
  <si>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</si>
  <si>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</si>
  <si>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</si>
  <si>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</si>
  <si>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</si>
  <si>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</si>
  <si>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</si>
  <si>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</si>
  <si>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</si>
  <si>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</si>
  <si>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</si>
  <si>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</si>
  <si>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</si>
  <si>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</si>
  <si>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</si>
  <si>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</si>
  <si>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</si>
  <si>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</si>
  <si>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</si>
  <si>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</si>
  <si>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</si>
  <si>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</si>
  <si>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</si>
  <si>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</si>
  <si>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</si>
  <si>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</si>
  <si>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</si>
  <si>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</si>
  <si>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</si>
  <si>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</si>
  <si>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</si>
  <si>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</si>
  <si>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</si>
  <si>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</si>
  <si>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</si>
  <si>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</si>
  <si>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</si>
  <si>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</si>
  <si>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</si>
  <si>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</si>
  <si>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</si>
  <si>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</si>
  <si>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</si>
  <si>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</si>
  <si>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</si>
  <si>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</si>
  <si>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</si>
  <si>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</si>
  <si>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</si>
  <si>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</si>
  <si>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</si>
  <si>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</si>
  <si>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</si>
  <si>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</si>
  <si>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</si>
  <si>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</si>
  <si>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</si>
  <si>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</si>
  <si>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</si>
  <si>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</si>
  <si>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</si>
  <si>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</si>
  <si>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</si>
  <si>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</si>
  <si>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</si>
  <si>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</si>
  <si>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</si>
  <si>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</si>
  <si>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</si>
  <si>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</si>
  <si>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</si>
  <si>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</si>
  <si>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</si>
  <si>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</si>
  <si>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</si>
  <si>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</si>
  <si>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</si>
  <si>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</si>
  <si>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</si>
  <si>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</si>
  <si>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</si>
  <si>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</si>
  <si>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</si>
  <si>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</si>
  <si>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</si>
  <si>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</si>
  <si>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</si>
  <si>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</si>
  <si>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</si>
  <si>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</si>
  <si>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</si>
  <si>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</si>
  <si>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</si>
  <si>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</si>
  <si>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</si>
  <si>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</si>
  <si>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</si>
  <si>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</si>
  <si>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</si>
  <si>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</si>
  <si>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</si>
  <si>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</si>
  <si>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</si>
  <si>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</si>
  <si>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</si>
  <si>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</si>
  <si>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</si>
  <si>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</si>
  <si>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</si>
  <si>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</si>
  <si>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</si>
  <si>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</si>
  <si>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</si>
  <si>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</si>
  <si>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</si>
  <si>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</si>
  <si>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</si>
  <si>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</si>
  <si>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</si>
  <si>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</si>
  <si>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</si>
  <si>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</si>
  <si>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</si>
  <si>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</si>
  <si>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</si>
  <si>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</si>
  <si>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</si>
  <si>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</si>
  <si>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</si>
  <si>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</si>
  <si>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</si>
  <si>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</si>
  <si>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</si>
  <si>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</si>
  <si>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</si>
  <si>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</si>
  <si>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</si>
  <si>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</si>
  <si>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</si>
  <si>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</si>
  <si>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</si>
  <si>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</si>
  <si>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</si>
  <si>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</si>
  <si>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</si>
  <si>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</si>
  <si>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</si>
  <si>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</si>
  <si>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</si>
  <si>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</si>
  <si>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</si>
  <si>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</si>
  <si>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</si>
  <si>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</si>
  <si>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</si>
  <si>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</si>
  <si>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</si>
  <si>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</si>
  <si>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</si>
  <si>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</si>
  <si>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</si>
  <si>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</si>
  <si>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</si>
  <si>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</si>
  <si>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</si>
  <si>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</si>
  <si>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</si>
  <si>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</si>
  <si>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</si>
  <si>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</si>
  <si>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</si>
  <si>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</si>
  <si>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</si>
  <si>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</si>
  <si>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</si>
  <si>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</si>
  <si>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</si>
  <si>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</si>
  <si>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</si>
  <si>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</si>
  <si>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</si>
  <si>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</si>
  <si>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</si>
  <si>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</si>
  <si>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</si>
  <si>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</si>
  <si>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</si>
  <si>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</si>
  <si>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</si>
  <si>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</si>
  <si>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</si>
  <si>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</si>
  <si>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</si>
  <si>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</si>
  <si>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</si>
  <si>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</si>
  <si>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</si>
  <si>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</si>
  <si>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</si>
  <si>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</si>
  <si>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</si>
  <si>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</si>
  <si>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</si>
  <si>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</si>
  <si>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</si>
  <si>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</si>
  <si>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</si>
  <si>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</si>
  <si>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</si>
  <si>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</si>
  <si>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</si>
  <si>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</si>
  <si>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</si>
  <si>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</si>
  <si>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</si>
  <si>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</si>
  <si>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</si>
  <si>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</si>
  <si>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</si>
  <si>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</si>
  <si>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</si>
  <si>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</si>
  <si>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</si>
  <si>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</si>
  <si>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</si>
  <si>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</si>
  <si>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</si>
  <si>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</si>
  <si>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</si>
  <si>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</si>
  <si>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</si>
  <si>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</si>
  <si>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</si>
  <si>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</si>
  <si>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</si>
  <si>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</si>
  <si>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</si>
  <si>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</si>
  <si>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</si>
  <si>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</si>
  <si>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</si>
  <si>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</si>
  <si>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</si>
  <si>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</si>
  <si>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</si>
  <si>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</si>
  <si>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</si>
  <si>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</si>
  <si>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</si>
  <si>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</si>
  <si>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</si>
  <si>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</si>
  <si>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</si>
  <si>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</si>
  <si>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</si>
  <si>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</si>
  <si>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</si>
  <si>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</si>
  <si>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</si>
  <si>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</si>
  <si>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</si>
  <si>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</si>
  <si>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</si>
  <si>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</si>
  <si>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</si>
  <si>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</si>
  <si>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</si>
  <si>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</si>
  <si>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</si>
  <si>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</si>
  <si>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</si>
  <si>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</si>
  <si>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</si>
  <si>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</si>
  <si>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</si>
  <si>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</si>
  <si>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</si>
  <si>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</si>
  <si>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</si>
  <si>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</si>
  <si>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</si>
  <si>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</si>
  <si>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</si>
  <si>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</si>
  <si>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</si>
  <si>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</si>
  <si>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</si>
  <si>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</si>
  <si>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</si>
  <si>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</si>
  <si>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</si>
  <si>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</si>
  <si>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</si>
  <si>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</si>
  <si>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</si>
  <si>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</si>
  <si>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</si>
  <si>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</si>
  <si>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</si>
  <si>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</si>
  <si>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</si>
  <si>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</si>
  <si>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</si>
  <si>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</si>
  <si>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</si>
  <si>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</si>
  <si>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</si>
  <si>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</si>
  <si>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</si>
  <si>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</si>
  <si>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</si>
  <si>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</si>
  <si>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</si>
  <si>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</si>
  <si>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</si>
  <si>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</si>
  <si>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</si>
  <si>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</si>
  <si>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</si>
  <si>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</si>
  <si>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</si>
  <si>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</si>
  <si>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</si>
  <si>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</si>
  <si>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</si>
  <si>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</si>
  <si>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</si>
  <si>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</si>
  <si>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</si>
  <si>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</si>
  <si>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</si>
  <si>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</si>
  <si>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</si>
  <si>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</si>
  <si>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</si>
  <si>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</si>
  <si>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</si>
  <si>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</si>
  <si>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</si>
  <si>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</si>
  <si>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</si>
  <si>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</si>
  <si>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</si>
  <si>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</si>
  <si>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</si>
  <si>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</si>
  <si>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</si>
  <si>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</si>
  <si>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</si>
  <si>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</si>
  <si>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</si>
  <si>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</si>
  <si>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</si>
  <si>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</si>
  <si>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</si>
  <si>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</si>
  <si>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</si>
  <si>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</si>
  <si>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</si>
  <si>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</si>
  <si>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</si>
  <si>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</si>
  <si>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</si>
  <si>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</si>
  <si>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</si>
  <si>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</si>
  <si>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</si>
  <si>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</si>
  <si>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</si>
  <si>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</si>
  <si>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</si>
  <si>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</si>
  <si>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</si>
  <si>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</si>
  <si>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</si>
  <si>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</si>
  <si>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</si>
  <si>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</si>
  <si>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</si>
  <si>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</si>
  <si>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</si>
  <si>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</si>
  <si>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</si>
  <si>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</si>
  <si>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</si>
  <si>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</si>
  <si>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</si>
  <si>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</si>
  <si>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</si>
  <si>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</si>
  <si>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</si>
  <si>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</si>
  <si>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</si>
  <si>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</si>
  <si>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</si>
  <si>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</si>
  <si>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</si>
  <si>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</si>
  <si>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</si>
  <si>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</si>
  <si>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</si>
  <si>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</si>
  <si>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</si>
  <si>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</si>
  <si>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</si>
  <si>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</si>
  <si>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</si>
  <si>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</si>
  <si>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</si>
  <si>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</si>
  <si>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</si>
  <si>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</si>
  <si>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</si>
  <si>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</si>
  <si>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</si>
  <si>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</si>
  <si>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</si>
  <si>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</si>
  <si>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</si>
  <si>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</si>
  <si>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</si>
  <si>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</si>
  <si>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</si>
  <si>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</si>
  <si>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</si>
  <si>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</si>
  <si>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</si>
  <si>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</si>
  <si>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</si>
  <si>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</si>
  <si>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</si>
  <si>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</si>
  <si>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</si>
  <si>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</si>
  <si>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</si>
  <si>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</si>
  <si>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</si>
  <si>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</si>
  <si>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</si>
  <si>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</si>
  <si>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</si>
  <si>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</si>
  <si>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</si>
  <si>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</si>
  <si>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</si>
  <si>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</si>
  <si>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</si>
  <si>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</si>
  <si>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</si>
  <si>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</si>
  <si>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</si>
  <si>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</si>
  <si>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</si>
  <si>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</si>
  <si>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</si>
  <si>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</si>
  <si>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</si>
  <si>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</si>
  <si>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</si>
  <si>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</si>
  <si>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</si>
  <si>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</si>
  <si>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</si>
  <si>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</si>
  <si>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</si>
  <si>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</si>
  <si>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</si>
  <si>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</si>
  <si>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</si>
  <si>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</si>
  <si>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</si>
  <si>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</si>
  <si>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</si>
  <si>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</si>
  <si>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</si>
  <si>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</si>
  <si>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</si>
  <si>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</si>
  <si>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</si>
  <si>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</si>
  <si>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</si>
  <si>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</si>
  <si>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</si>
  <si>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</si>
  <si>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</si>
  <si>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</si>
  <si>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</si>
  <si>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</si>
  <si>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</si>
  <si>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</si>
  <si>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</si>
  <si>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</si>
  <si>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</si>
  <si>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</si>
  <si>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</si>
  <si>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</si>
  <si>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</si>
  <si>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</si>
  <si>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</si>
  <si>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</si>
  <si>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</si>
  <si>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</si>
  <si>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</si>
  <si>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</si>
  <si>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</si>
  <si>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</si>
  <si>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</si>
  <si>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</si>
  <si>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</si>
  <si>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</si>
  <si>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</si>
  <si>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</si>
  <si>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</si>
  <si>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</si>
  <si>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</si>
  <si>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</si>
  <si>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</si>
  <si>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</si>
  <si>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</si>
  <si>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</si>
  <si>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</si>
  <si>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</si>
  <si>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</si>
  <si>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</si>
  <si>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</si>
  <si>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</si>
  <si>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</si>
  <si>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</si>
  <si>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</si>
  <si>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</si>
  <si>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</si>
  <si>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</si>
  <si>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</si>
  <si>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</si>
  <si>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</si>
  <si>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</si>
  <si>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</si>
  <si>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</si>
  <si>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</si>
  <si>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</si>
  <si>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</si>
  <si>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</si>
  <si>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</si>
  <si>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</si>
  <si>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</si>
  <si>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</si>
  <si>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</si>
  <si>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</si>
  <si>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</si>
  <si>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</si>
  <si>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</si>
  <si>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</si>
  <si>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</si>
  <si>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</si>
  <si>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</si>
  <si>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</si>
  <si>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</si>
  <si>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</si>
  <si>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</si>
  <si>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</si>
  <si>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</si>
  <si>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</si>
  <si>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</si>
  <si>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</si>
  <si>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</si>
  <si>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</si>
  <si>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</si>
  <si>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</si>
  <si>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</si>
  <si>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</si>
  <si>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</si>
  <si>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</si>
  <si>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</si>
  <si>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</si>
  <si>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</si>
  <si>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</si>
  <si>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</si>
  <si>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</si>
  <si>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</si>
  <si>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</si>
  <si>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</si>
  <si>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</si>
  <si>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</si>
  <si>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</si>
  <si>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</si>
  <si>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</si>
  <si>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</si>
  <si>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</si>
  <si>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</si>
  <si>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</si>
  <si>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</si>
  <si>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</si>
  <si>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</si>
  <si>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</si>
  <si>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</si>
  <si>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</si>
  <si>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</si>
  <si>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</si>
  <si>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</si>
  <si>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</si>
  <si>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</si>
  <si>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</si>
  <si>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</si>
  <si>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</si>
  <si>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</si>
  <si>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</si>
  <si>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</si>
  <si>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</si>
  <si>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</si>
  <si>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</si>
  <si>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</si>
  <si>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</si>
  <si>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</si>
  <si>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</si>
  <si>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</si>
  <si>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</si>
  <si>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</si>
  <si>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</si>
  <si>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</si>
  <si>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</si>
  <si>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</si>
  <si>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</si>
  <si>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</si>
  <si>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</si>
  <si>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</si>
  <si>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</si>
  <si>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</si>
  <si>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</si>
  <si>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</si>
  <si>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</si>
  <si>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</si>
  <si>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</si>
  <si>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</si>
  <si>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</si>
  <si>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</si>
  <si>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</si>
  <si>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</si>
  <si>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</si>
  <si>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</si>
  <si>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</si>
  <si>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</si>
  <si>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</si>
  <si>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</si>
  <si>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</si>
  <si>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</si>
  <si>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</si>
  <si>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</si>
  <si>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</si>
  <si>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</si>
  <si>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</si>
  <si>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</si>
  <si>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</si>
  <si>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</si>
  <si>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</si>
  <si>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</si>
  <si>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</si>
  <si>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</si>
  <si>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</si>
  <si>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</si>
  <si>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</si>
  <si>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</si>
  <si>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</si>
  <si>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</si>
  <si>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</si>
  <si>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</si>
  <si>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</si>
  <si>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</si>
  <si>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</si>
  <si>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</si>
  <si>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</si>
  <si>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</si>
  <si>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</si>
  <si>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</si>
  <si>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</si>
  <si>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</si>
  <si>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</si>
  <si>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</si>
  <si>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</si>
  <si>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</si>
  <si>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</si>
  <si>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</si>
  <si>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</si>
  <si>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</si>
  <si>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</si>
  <si>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</si>
  <si>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</si>
  <si>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</si>
  <si>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</si>
  <si>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</si>
  <si>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</si>
  <si>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</si>
  <si>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</si>
  <si>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</si>
  <si>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</si>
  <si>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</si>
  <si>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</si>
  <si>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</si>
  <si>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</si>
  <si>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</si>
  <si>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</si>
  <si>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</si>
  <si>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</si>
  <si>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</si>
  <si>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</si>
  <si>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</si>
  <si>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</si>
  <si>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</si>
  <si>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</si>
  <si>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</si>
  <si>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</si>
  <si>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</si>
  <si>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</si>
  <si>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</si>
  <si>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</si>
  <si>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</si>
  <si>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</si>
  <si>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</si>
  <si>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</si>
  <si>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</si>
  <si>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</si>
  <si>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</si>
  <si>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</si>
  <si>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</si>
  <si>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</si>
  <si>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</si>
  <si>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</si>
  <si>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</si>
  <si>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</si>
  <si>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</si>
  <si>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</si>
  <si>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</si>
  <si>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</si>
  <si>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</si>
  <si>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</si>
  <si>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</si>
  <si>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</si>
  <si>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</si>
  <si>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</si>
  <si>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</si>
  <si>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</si>
  <si>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</si>
  <si>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</si>
  <si>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</si>
  <si>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</si>
  <si>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</si>
  <si>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</si>
  <si>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</si>
  <si>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</si>
  <si>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</si>
  <si>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</si>
  <si>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</si>
  <si>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</si>
  <si>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</si>
  <si>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</si>
  <si>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</si>
  <si>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</si>
  <si>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</si>
  <si>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</si>
  <si>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</si>
  <si>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</si>
  <si>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</si>
  <si>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</si>
  <si>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</si>
  <si>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</si>
  <si>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</si>
  <si>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</si>
  <si>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</si>
  <si>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</si>
  <si>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</si>
  <si>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</si>
  <si>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</si>
  <si>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</si>
  <si>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</si>
  <si>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</si>
  <si>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</si>
  <si>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</si>
  <si>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</si>
  <si>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</si>
  <si>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</si>
  <si>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</si>
  <si>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</si>
  <si>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</si>
  <si>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</si>
  <si>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</si>
  <si>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</si>
  <si>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</si>
  <si>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</si>
  <si>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</si>
  <si>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</si>
  <si>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</si>
  <si>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</si>
  <si>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</si>
  <si>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</si>
  <si>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</si>
  <si>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</si>
  <si>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</si>
  <si>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</si>
  <si>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</si>
  <si>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</si>
  <si>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</si>
  <si>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</si>
  <si>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</si>
  <si>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</si>
  <si>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</si>
  <si>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</si>
  <si>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</si>
  <si>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</si>
  <si>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</si>
  <si>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</si>
  <si>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</si>
  <si>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</si>
  <si>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</si>
  <si>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</si>
  <si>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</si>
  <si>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</si>
  <si>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</si>
  <si>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</si>
  <si>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</si>
  <si>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</si>
  <si>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</si>
  <si>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</si>
  <si>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</si>
  <si>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</si>
  <si>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</si>
  <si>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</si>
  <si>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</si>
  <si>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</si>
  <si>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</si>
  <si>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</si>
  <si>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</si>
  <si>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</si>
  <si>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</si>
  <si>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</si>
  <si>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</si>
  <si>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</si>
  <si>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</si>
  <si>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</si>
  <si>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</si>
  <si>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</si>
  <si>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</si>
  <si>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</si>
  <si>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</si>
  <si>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</si>
  <si>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</si>
  <si>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</si>
  <si>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</si>
  <si>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</si>
  <si>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</si>
  <si>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</si>
  <si>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</si>
  <si>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</si>
  <si>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</si>
  <si>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</si>
  <si>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</si>
  <si>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</si>
  <si>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</si>
  <si>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</si>
  <si>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</si>
  <si>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</si>
  <si>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</si>
  <si>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</si>
  <si>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</si>
  <si>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</si>
  <si>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</si>
  <si>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</si>
  <si>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</si>
  <si>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</si>
  <si>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</si>
  <si>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</si>
  <si>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</si>
  <si>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</si>
  <si>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</si>
  <si>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</si>
  <si>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</si>
  <si>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</si>
  <si>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</si>
  <si>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</si>
  <si>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</si>
  <si>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</si>
  <si>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</si>
  <si>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</si>
  <si>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</si>
  <si>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</si>
  <si>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</si>
  <si>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</si>
  <si>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</si>
  <si>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</si>
  <si>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</si>
  <si>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</si>
  <si>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</si>
  <si>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</si>
  <si>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</si>
  <si>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</si>
  <si>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</si>
  <si>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</si>
  <si>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</si>
  <si>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</si>
  <si>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</si>
  <si>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</si>
  <si>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</si>
  <si>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</si>
  <si>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</si>
  <si>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</si>
  <si>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</si>
  <si>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</si>
  <si>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</si>
  <si>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</si>
  <si>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</si>
  <si>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</si>
  <si>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</si>
  <si>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</si>
  <si>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</si>
  <si>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</si>
  <si>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</si>
  <si>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</si>
  <si>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</si>
  <si>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</si>
  <si>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</si>
  <si>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</si>
  <si>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</si>
  <si>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</si>
  <si>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</si>
  <si>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</si>
  <si>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</si>
  <si>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</si>
  <si>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</si>
  <si>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</si>
  <si>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</si>
  <si>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</si>
  <si>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</si>
  <si>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</si>
  <si>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</si>
  <si>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</si>
  <si>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</si>
  <si>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</si>
  <si>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</si>
  <si>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</si>
  <si>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</si>
  <si>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</si>
  <si>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</si>
  <si>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</si>
  <si>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</si>
  <si>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</si>
  <si>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</si>
  <si>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</si>
  <si>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</si>
  <si>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</si>
  <si>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</si>
  <si>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</si>
  <si>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</si>
  <si>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</si>
  <si>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</si>
  <si>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</si>
  <si>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</si>
  <si>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</si>
  <si>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</si>
  <si>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</si>
  <si>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</si>
  <si>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</si>
  <si>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</si>
  <si>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</si>
  <si>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</si>
  <si>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</si>
  <si>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</si>
  <si>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</si>
  <si>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</si>
  <si>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</si>
  <si>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</si>
  <si>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</si>
  <si>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</si>
  <si>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</si>
  <si>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</si>
  <si>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</si>
  <si>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</si>
  <si>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</si>
  <si>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</si>
  <si>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</si>
  <si>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</si>
  <si>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</si>
  <si>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</si>
  <si>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</si>
  <si>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</si>
  <si>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</si>
  <si>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</si>
  <si>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</si>
  <si>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</si>
  <si>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</si>
  <si>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</si>
  <si>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</si>
  <si>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</si>
  <si>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</si>
  <si>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</si>
  <si>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</si>
  <si>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</si>
  <si>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</si>
  <si>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</si>
  <si>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</si>
  <si>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</si>
  <si>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</si>
  <si>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</si>
  <si>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</si>
  <si>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</si>
  <si>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</si>
  <si>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</si>
  <si>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</si>
  <si>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</si>
  <si>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</si>
  <si>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</si>
  <si>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</si>
  <si>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</si>
  <si>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</si>
  <si>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</si>
  <si>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</si>
  <si>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</si>
  <si>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</si>
  <si>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</si>
  <si>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</si>
  <si>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</si>
  <si>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</si>
  <si>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</si>
  <si>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</si>
  <si>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</si>
  <si>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</si>
  <si>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</si>
  <si>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</si>
  <si>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</si>
  <si>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</si>
  <si>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</si>
  <si>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</si>
  <si>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</si>
  <si>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</si>
  <si>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</si>
  <si>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</si>
  <si>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</si>
  <si>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</si>
  <si>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</si>
  <si>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</si>
  <si>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</si>
  <si>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</si>
  <si>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</si>
  <si>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</si>
  <si>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</si>
  <si>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</si>
  <si>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</si>
  <si>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</si>
  <si>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</si>
  <si>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</si>
  <si>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</si>
  <si>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</si>
  <si>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</si>
  <si>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</si>
  <si>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</si>
  <si>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</si>
  <si>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</si>
  <si>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</si>
  <si>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</si>
  <si>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</si>
  <si>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</si>
  <si>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</si>
  <si>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</si>
  <si>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</si>
  <si>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</si>
  <si>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</si>
  <si>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</si>
  <si>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</si>
  <si>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</si>
  <si>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</si>
  <si>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</si>
  <si>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</si>
  <si>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</si>
  <si>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</si>
  <si>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</si>
  <si>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</si>
  <si>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</si>
  <si>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</si>
  <si>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</si>
  <si>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</si>
  <si>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</si>
  <si>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</si>
  <si>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</si>
  <si>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</si>
  <si>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</si>
  <si>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</si>
  <si>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</si>
  <si>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</si>
  <si>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</si>
  <si>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</si>
  <si>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</si>
  <si>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</si>
  <si>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</si>
  <si>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</si>
  <si>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</si>
  <si>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</si>
  <si>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</si>
  <si>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</si>
  <si>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</si>
  <si>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</si>
  <si>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</si>
  <si>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</si>
  <si>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</si>
  <si>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</si>
  <si>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</si>
  <si>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</si>
  <si>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</si>
  <si>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</si>
  <si>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</si>
  <si>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</si>
  <si>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</si>
  <si>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</si>
  <si>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</si>
  <si>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</si>
  <si>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</si>
  <si>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</si>
  <si>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</si>
  <si>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</si>
  <si>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</si>
  <si>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</si>
  <si>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</si>
  <si>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</si>
  <si>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</si>
  <si>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</si>
  <si>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</si>
  <si>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</si>
  <si>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</si>
  <si>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</si>
  <si>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</si>
  <si>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</si>
  <si>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</si>
  <si>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</si>
  <si>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</si>
  <si>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</si>
  <si>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</si>
  <si>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</si>
  <si>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</si>
  <si>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</si>
  <si>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</si>
  <si>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</si>
  <si>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</si>
  <si>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</si>
  <si>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</si>
  <si>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</si>
  <si>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</si>
  <si>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</si>
  <si>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</si>
  <si>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</si>
  <si>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</si>
  <si>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</si>
  <si>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</si>
  <si>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</si>
  <si>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</si>
  <si>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</si>
  <si>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</si>
  <si>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</si>
  <si>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</si>
  <si>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</si>
  <si>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</si>
  <si>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</si>
  <si>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</si>
  <si>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</si>
  <si>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</si>
  <si>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</si>
  <si>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</si>
  <si>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</si>
  <si>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</si>
  <si>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</si>
  <si>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</si>
  <si>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</si>
  <si>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</si>
  <si>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</si>
  <si>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</si>
  <si>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</si>
  <si>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</si>
  <si>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</si>
  <si>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</si>
  <si>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</si>
  <si>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</si>
  <si>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</si>
  <si>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</si>
  <si>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</si>
  <si>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</si>
  <si>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</si>
  <si>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</si>
  <si>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</si>
  <si>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</si>
  <si>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</si>
  <si>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</si>
  <si>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</si>
  <si>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</si>
  <si>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</si>
  <si>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</si>
  <si>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</si>
  <si>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</si>
  <si>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</si>
  <si>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</si>
  <si>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</si>
  <si>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</si>
  <si>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</si>
  <si>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</si>
  <si>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</si>
  <si>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</si>
  <si>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</si>
  <si>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</si>
  <si>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</si>
  <si>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</si>
  <si>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</si>
  <si>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</si>
  <si>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</si>
  <si>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</si>
  <si>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</si>
  <si>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</si>
  <si>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</si>
  <si>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</si>
  <si>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</si>
  <si>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</si>
  <si>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</si>
  <si>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</si>
  <si>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</si>
  <si>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</si>
  <si>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</si>
  <si>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</si>
  <si>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</si>
  <si>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</si>
  <si>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</si>
  <si>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</si>
  <si>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</si>
  <si>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</si>
  <si>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</si>
  <si>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</si>
  <si>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</si>
  <si>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</si>
  <si>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</si>
  <si>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</si>
  <si>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</si>
  <si>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</si>
  <si>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</si>
  <si>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</si>
  <si>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</si>
  <si>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</si>
  <si>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</si>
  <si>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</si>
  <si>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</si>
  <si>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</si>
  <si>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</si>
  <si>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</si>
  <si>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</si>
  <si>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</si>
  <si>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</si>
  <si>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</si>
  <si>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</si>
  <si>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</si>
  <si>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</si>
  <si>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</si>
  <si>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</si>
  <si>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</si>
  <si>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</si>
  <si>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</si>
  <si>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</si>
  <si>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</si>
  <si>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</si>
  <si>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</si>
  <si>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</si>
  <si>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</si>
  <si>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</si>
  <si>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</si>
  <si>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</si>
  <si>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</si>
  <si>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</si>
  <si>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</si>
  <si>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</si>
  <si>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</si>
  <si>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</si>
  <si>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</si>
  <si>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</si>
  <si>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</si>
  <si>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</si>
  <si>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</si>
  <si>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</si>
  <si>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</si>
  <si>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</si>
  <si>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</si>
  <si>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</si>
  <si>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</si>
  <si>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</si>
  <si>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</si>
  <si>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</si>
  <si>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</si>
  <si>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</si>
  <si>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</si>
  <si>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</si>
  <si>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</si>
  <si>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</si>
  <si>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</si>
  <si>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</si>
  <si>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</si>
  <si>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</si>
  <si>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</si>
  <si>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</si>
  <si>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</si>
  <si>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</si>
  <si>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</si>
  <si>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</si>
  <si>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</si>
  <si>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</si>
  <si>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</si>
  <si>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</si>
  <si>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</si>
  <si>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</si>
  <si>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</si>
  <si>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</si>
  <si>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</si>
  <si>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</si>
  <si>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</si>
  <si>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</si>
  <si>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</si>
  <si>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</si>
  <si>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</si>
  <si>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</si>
  <si>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</si>
  <si>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</si>
  <si>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</si>
  <si>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</si>
  <si>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</si>
  <si>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</si>
  <si>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</si>
  <si>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</si>
  <si>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</si>
  <si>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</si>
  <si>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</si>
  <si>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</si>
  <si>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</si>
  <si>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</si>
  <si>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</si>
  <si>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</si>
  <si>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</si>
  <si>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</si>
  <si>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</si>
  <si>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</si>
  <si>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</si>
  <si>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</si>
  <si>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</si>
  <si>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</si>
  <si>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</si>
  <si>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</si>
  <si>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</si>
  <si>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</si>
  <si>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</si>
  <si>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</si>
  <si>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</si>
  <si>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</si>
  <si>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</si>
  <si>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</si>
  <si>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</si>
  <si>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</si>
  <si>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</si>
  <si>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</si>
  <si>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</si>
  <si>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</si>
  <si>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</si>
  <si>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</si>
  <si>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</si>
  <si>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</si>
  <si>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</si>
  <si>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</si>
  <si>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</si>
  <si>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</si>
  <si>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</si>
  <si>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</si>
  <si>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</si>
  <si>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</si>
  <si>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</si>
  <si>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</si>
  <si>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</si>
  <si>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</si>
  <si>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</si>
  <si>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</si>
  <si>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</si>
  <si>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</si>
  <si>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</si>
  <si>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</si>
  <si>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</si>
  <si>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</si>
  <si>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</si>
  <si>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</si>
  <si>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</si>
  <si>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</si>
  <si>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</si>
  <si>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</si>
  <si>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</si>
  <si>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</si>
  <si>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</si>
  <si>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</si>
  <si>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</si>
  <si>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</si>
  <si>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</si>
  <si>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</si>
  <si>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</si>
  <si>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</si>
  <si>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</si>
  <si>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</si>
  <si>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</si>
  <si>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</si>
  <si>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</si>
  <si>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</si>
  <si>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</si>
  <si>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</si>
  <si>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</si>
  <si>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</si>
  <si>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</si>
  <si>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</si>
  <si>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</si>
  <si>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</si>
  <si>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</si>
  <si>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</si>
  <si>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</si>
  <si>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</si>
  <si>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</si>
  <si>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</si>
  <si>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</si>
  <si>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</si>
  <si>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</si>
  <si>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</si>
  <si>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</si>
  <si>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</si>
  <si>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</si>
  <si>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</si>
  <si>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</si>
  <si>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</si>
  <si>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</si>
  <si>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</si>
  <si>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</si>
  <si>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</si>
  <si>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</si>
  <si>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</si>
  <si>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</si>
  <si>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</si>
  <si>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</si>
  <si>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</si>
  <si>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</si>
  <si>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</si>
  <si>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</si>
  <si>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</si>
  <si>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</si>
  <si>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</si>
  <si>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</si>
  <si>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</si>
  <si>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</si>
  <si>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</si>
  <si>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</si>
  <si>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</si>
  <si>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</si>
  <si>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</si>
  <si>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</si>
  <si>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</si>
  <si>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</si>
  <si>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</si>
  <si>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</si>
  <si>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</si>
  <si>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</si>
  <si>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</si>
  <si>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</si>
  <si>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</si>
  <si>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</si>
  <si>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</si>
  <si>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</si>
  <si>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</si>
  <si>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</si>
  <si>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</si>
  <si>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</si>
  <si>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</si>
  <si>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</si>
  <si>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</si>
  <si>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</si>
  <si>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</si>
  <si>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</si>
  <si>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</si>
  <si>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</si>
  <si>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</si>
  <si>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</si>
  <si>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</si>
  <si>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</si>
  <si>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</si>
  <si>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</si>
  <si>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</si>
  <si>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</si>
  <si>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</si>
  <si>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</si>
  <si>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</si>
  <si>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</si>
  <si>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</si>
  <si>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</si>
  <si>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</si>
  <si>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</si>
  <si>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</si>
  <si>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</si>
  <si>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</si>
  <si>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</si>
  <si>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</si>
  <si>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</si>
  <si>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</si>
  <si>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</si>
  <si>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</si>
  <si>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</si>
  <si>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</si>
  <si>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</si>
  <si>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</si>
  <si>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</si>
  <si>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</si>
  <si>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</si>
  <si>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</si>
  <si>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</si>
  <si>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</si>
  <si>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</si>
  <si>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</si>
  <si>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</si>
  <si>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</si>
  <si>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</si>
  <si>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</si>
  <si>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</si>
  <si>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</si>
  <si>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</si>
  <si>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</si>
  <si>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</si>
  <si>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</si>
  <si>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</si>
  <si>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</si>
  <si>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</si>
  <si>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</si>
  <si>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</si>
  <si>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</si>
  <si>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</si>
  <si>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</si>
  <si>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</si>
  <si>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</si>
  <si>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</si>
  <si>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</si>
  <si>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</si>
  <si>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</si>
  <si>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</si>
  <si>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</si>
  <si>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</si>
  <si>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</si>
  <si>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</si>
  <si>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</si>
  <si>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</si>
  <si>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</si>
  <si>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</si>
  <si>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</si>
  <si>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</si>
  <si>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</si>
  <si>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</si>
  <si>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</si>
  <si>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</si>
  <si>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</si>
  <si>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</si>
  <si>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</si>
  <si>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</si>
  <si>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</si>
  <si>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</si>
  <si>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</si>
  <si>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</si>
  <si>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</si>
  <si>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</si>
  <si>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</si>
  <si>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</si>
  <si>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</si>
  <si>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</si>
  <si>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</si>
  <si>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</si>
  <si>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</si>
  <si>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</si>
  <si>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</si>
  <si>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</si>
  <si>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</si>
  <si>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</si>
  <si>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</si>
  <si>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</si>
  <si>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</si>
  <si>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</si>
  <si>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</si>
  <si>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</si>
  <si>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</si>
  <si>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</si>
  <si>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</si>
  <si>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</si>
  <si>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</si>
  <si>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</si>
  <si>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</si>
  <si>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</si>
  <si>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</si>
  <si>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</si>
  <si>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</si>
  <si>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</si>
  <si>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</si>
  <si>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</si>
  <si>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</si>
  <si>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</si>
  <si>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</si>
  <si>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</si>
  <si>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</si>
  <si>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</si>
  <si>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</si>
  <si>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</si>
  <si>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</si>
  <si>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</si>
  <si>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</si>
  <si>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</si>
  <si>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</si>
  <si>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</si>
  <si>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</si>
  <si>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</si>
  <si>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</si>
  <si>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</si>
  <si>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</si>
  <si>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</si>
  <si>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</si>
  <si>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</si>
  <si>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</si>
  <si>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</si>
  <si>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</si>
  <si>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</si>
  <si>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</si>
  <si>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</si>
  <si>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</si>
  <si>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</si>
  <si>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</si>
  <si>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</si>
  <si>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</si>
  <si>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</si>
  <si>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</si>
  <si>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</si>
  <si>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</si>
  <si>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</si>
  <si>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</si>
  <si>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</si>
  <si>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</si>
  <si>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</si>
  <si>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</si>
  <si>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</si>
  <si>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</si>
  <si>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</si>
  <si>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</si>
  <si>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</si>
  <si>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</si>
  <si>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</si>
  <si>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</si>
  <si>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</si>
  <si>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</si>
  <si>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</si>
  <si>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</si>
  <si>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</si>
  <si>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</si>
  <si>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</si>
  <si>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</si>
  <si>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</si>
  <si>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</si>
  <si>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</si>
  <si>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</si>
  <si>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</si>
  <si>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</si>
  <si>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</si>
  <si>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</si>
  <si>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</si>
  <si>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</si>
  <si>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</si>
  <si>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</si>
  <si>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</si>
  <si>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</si>
  <si>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</si>
  <si>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</si>
  <si>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</si>
  <si>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</si>
  <si>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</si>
  <si>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</si>
  <si>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</si>
  <si>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</si>
  <si>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</si>
  <si>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</si>
  <si>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</si>
  <si>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</si>
  <si>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</si>
  <si>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</si>
  <si>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</si>
  <si>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</si>
  <si>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</si>
  <si>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</si>
  <si>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</si>
  <si>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</si>
  <si>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</si>
  <si>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</si>
  <si>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</si>
  <si>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</si>
  <si>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</si>
  <si>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</si>
  <si>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</si>
  <si>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</si>
  <si>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</si>
  <si>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</si>
  <si>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</si>
  <si>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</si>
  <si>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</si>
  <si>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</si>
  <si>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</si>
  <si>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</si>
  <si>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</si>
  <si>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</si>
  <si>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</si>
  <si>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</si>
  <si>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</si>
  <si>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</si>
  <si>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</si>
  <si>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</si>
  <si>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</si>
  <si>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</si>
  <si>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</si>
  <si>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</si>
  <si>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</si>
  <si>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</si>
  <si>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</si>
  <si>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</si>
  <si>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</si>
  <si>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</si>
  <si>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</si>
  <si>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</si>
  <si>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</si>
  <si>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</si>
  <si>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</si>
  <si>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</si>
  <si>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</si>
  <si>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</si>
  <si>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</si>
  <si>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</si>
  <si>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</si>
  <si>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</si>
  <si>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</si>
  <si>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</si>
  <si>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</si>
  <si>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</si>
  <si>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</si>
  <si>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</si>
  <si>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</si>
  <si>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</si>
  <si>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</si>
  <si>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</si>
  <si>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</si>
  <si>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</si>
  <si>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</si>
  <si>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</si>
  <si>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</si>
  <si>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</si>
  <si>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</si>
  <si>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</si>
  <si>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</si>
  <si>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</si>
  <si>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</si>
  <si>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</si>
  <si>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</si>
  <si>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</si>
  <si>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</si>
  <si>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</si>
  <si>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</si>
  <si>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</si>
  <si>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</si>
  <si>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</si>
  <si>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</si>
  <si>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</si>
  <si>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</si>
  <si>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</si>
  <si>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</si>
  <si>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</si>
  <si>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</si>
  <si>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</si>
  <si>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</si>
  <si>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</si>
  <si>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</si>
  <si>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</si>
  <si>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</si>
  <si>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</si>
  <si>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</si>
  <si>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</si>
  <si>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</si>
  <si>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</si>
  <si>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</si>
  <si>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</si>
  <si>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</si>
  <si>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</si>
  <si>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</si>
  <si>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</si>
  <si>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</si>
  <si>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</si>
  <si>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</si>
  <si>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</si>
  <si>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</si>
  <si>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</si>
  <si>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</si>
  <si>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</si>
  <si>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</si>
  <si>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</si>
  <si>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</si>
  <si>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</si>
  <si>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</si>
  <si>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</si>
  <si>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</si>
  <si>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</si>
  <si>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</si>
  <si>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</si>
  <si>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</si>
  <si>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</si>
  <si>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</si>
  <si>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</si>
  <si>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</si>
  <si>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</si>
  <si>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</si>
  <si>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</si>
  <si>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</si>
  <si>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</si>
  <si>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</si>
  <si>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</si>
  <si>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</si>
  <si>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</si>
  <si>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</si>
  <si>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</si>
  <si>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</si>
  <si>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</si>
  <si>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</si>
  <si>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</si>
  <si>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</si>
  <si>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</si>
  <si>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</si>
  <si>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</si>
  <si>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</si>
  <si>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</si>
  <si>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</si>
  <si>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</si>
  <si>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</si>
  <si>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</si>
  <si>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</si>
  <si>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</si>
  <si>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</si>
  <si>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</si>
  <si>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</si>
  <si>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</si>
  <si>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</si>
  <si>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</si>
  <si>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</si>
  <si>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</si>
  <si>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</si>
  <si>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</si>
  <si>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</si>
  <si>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</si>
  <si>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</si>
  <si>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</si>
  <si>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</si>
  <si>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</si>
  <si>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</si>
  <si>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</si>
  <si>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</si>
  <si>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</si>
  <si>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</si>
  <si>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</si>
  <si>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</si>
  <si>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</si>
  <si>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</si>
  <si>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</si>
  <si>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</si>
  <si>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</si>
  <si>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</si>
  <si>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</si>
  <si>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</si>
  <si>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</si>
  <si>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</si>
  <si>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</si>
  <si>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</si>
  <si>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</si>
  <si>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</si>
  <si>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</si>
  <si>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</si>
  <si>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</si>
  <si>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</si>
  <si>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</si>
  <si>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</si>
  <si>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</si>
  <si>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</si>
  <si>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</si>
  <si>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</si>
  <si>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</si>
  <si>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</si>
  <si>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</si>
  <si>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</si>
  <si>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</si>
  <si>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</si>
  <si>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</si>
  <si>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</si>
  <si>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</si>
  <si>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</si>
  <si>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</si>
  <si>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</si>
  <si>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</si>
  <si>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</si>
  <si>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</si>
  <si>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</si>
  <si>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</si>
  <si>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</si>
  <si>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</si>
  <si>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</si>
  <si>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</si>
  <si>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</si>
  <si>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</si>
  <si>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</si>
  <si>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</si>
  <si>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</si>
  <si>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</si>
  <si>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</si>
  <si>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</si>
  <si>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</si>
  <si>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</si>
  <si>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</si>
  <si>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</si>
  <si>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</si>
  <si>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</si>
  <si>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</si>
  <si>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</si>
  <si>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</si>
  <si>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</si>
  <si>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</si>
  <si>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</si>
  <si>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</si>
  <si>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</si>
  <si>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</si>
  <si>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</si>
  <si>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</si>
  <si>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</si>
  <si>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</si>
  <si>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</si>
  <si>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</si>
  <si>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</si>
  <si>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</si>
  <si>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</si>
  <si>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</si>
  <si>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</si>
  <si>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</si>
  <si>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</si>
  <si>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</si>
  <si>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</si>
  <si>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</si>
  <si>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</si>
  <si>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</si>
  <si>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</si>
  <si>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</si>
  <si>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</si>
  <si>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</si>
  <si>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</si>
  <si>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</si>
  <si>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</si>
  <si>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</si>
  <si>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</si>
  <si>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</si>
  <si>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</si>
  <si>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</si>
  <si>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</si>
  <si>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</si>
  <si>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</si>
  <si>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</si>
  <si>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</si>
  <si>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</si>
  <si>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</si>
  <si>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</si>
  <si>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</si>
  <si>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</si>
  <si>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</si>
  <si>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</si>
  <si>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</si>
  <si>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</si>
  <si>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</si>
  <si>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</si>
  <si>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</si>
  <si>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</si>
  <si>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</si>
  <si>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</si>
  <si>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</si>
  <si>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</si>
  <si>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</si>
  <si>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</si>
  <si>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</si>
  <si>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</si>
  <si>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</si>
  <si>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</si>
  <si>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</si>
  <si>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</si>
  <si>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</si>
  <si>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</si>
  <si>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</si>
  <si>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</si>
  <si>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</si>
  <si>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</si>
  <si>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</si>
  <si>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</si>
  <si>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</si>
  <si>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</si>
  <si>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</si>
  <si>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</si>
  <si>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</si>
  <si>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</si>
  <si>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</si>
  <si>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</si>
  <si>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</si>
  <si>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</si>
  <si>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</si>
  <si>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</si>
  <si>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</si>
  <si>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</si>
  <si>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</si>
  <si>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</si>
  <si>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</si>
  <si>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</si>
  <si>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</si>
  <si>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</si>
  <si>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</si>
  <si>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</si>
  <si>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</si>
  <si>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</si>
  <si>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</si>
  <si>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</si>
  <si>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</si>
  <si>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</si>
  <si>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</si>
  <si>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</si>
  <si>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</si>
  <si>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</si>
  <si>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</si>
  <si>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</si>
  <si>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</si>
  <si>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</si>
  <si>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</si>
  <si>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</si>
  <si>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</si>
  <si>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</si>
  <si>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</si>
  <si>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</si>
  <si>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</si>
  <si>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</si>
  <si>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</si>
  <si>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</si>
  <si>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</si>
  <si>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</si>
  <si>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</si>
  <si>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</si>
  <si>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</si>
  <si>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</si>
  <si>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</si>
  <si>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</si>
  <si>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</si>
  <si>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</si>
  <si>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</si>
  <si>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</si>
  <si>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</si>
  <si>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</si>
  <si>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</si>
  <si>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</si>
  <si>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</si>
  <si>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</si>
  <si>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</si>
  <si>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</si>
  <si>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</si>
  <si>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</si>
  <si>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</si>
  <si>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</si>
  <si>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</si>
  <si>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</si>
  <si>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</si>
  <si>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</si>
  <si>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</si>
  <si>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</si>
  <si>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</si>
  <si>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</si>
  <si>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</si>
  <si>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</si>
  <si>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</si>
  <si>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</si>
  <si>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</si>
  <si>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</si>
  <si>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</si>
  <si>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</si>
  <si>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</si>
  <si>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</si>
  <si>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</si>
  <si>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</si>
  <si>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</si>
  <si>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</si>
  <si>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</si>
  <si>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</si>
  <si>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</si>
  <si>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</si>
  <si>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</si>
  <si>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</si>
  <si>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</si>
  <si>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</si>
  <si>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</si>
  <si>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</si>
  <si>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</si>
  <si>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</si>
  <si>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</si>
  <si>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</si>
  <si>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</si>
  <si>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</si>
  <si>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</si>
  <si>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</si>
  <si>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</si>
  <si>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</si>
  <si>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</si>
  <si>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</si>
  <si>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</si>
  <si>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</si>
  <si>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</si>
  <si>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</si>
  <si>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</si>
  <si>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</si>
  <si>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</si>
  <si>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</si>
  <si>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</si>
  <si>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</si>
  <si>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</si>
  <si>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</si>
  <si>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</si>
  <si>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</si>
  <si>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</si>
  <si>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</si>
  <si>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</si>
  <si>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</si>
  <si>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</si>
  <si>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</si>
  <si>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</si>
  <si>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</si>
  <si>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</si>
  <si>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</si>
  <si>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</si>
  <si>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</si>
  <si>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</si>
  <si>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</si>
  <si>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</si>
  <si>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</si>
  <si>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</si>
  <si>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</si>
  <si>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</si>
  <si>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</si>
  <si>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</si>
  <si>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</si>
  <si>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</si>
  <si>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</si>
  <si>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</si>
  <si>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</si>
  <si>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</si>
  <si>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</si>
  <si>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</si>
  <si>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</si>
  <si>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</si>
  <si>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</si>
  <si>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</si>
  <si>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</si>
  <si>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</si>
  <si>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</si>
  <si>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</si>
  <si>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</si>
  <si>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</si>
  <si>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</si>
  <si>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</si>
  <si>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</si>
  <si>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</si>
  <si>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</si>
  <si>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</si>
  <si>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</si>
  <si>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</si>
  <si>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</si>
  <si>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</si>
  <si>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</si>
  <si>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</si>
  <si>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</si>
  <si>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</si>
  <si>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</si>
  <si>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</si>
  <si>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</si>
  <si>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</si>
  <si>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</si>
  <si>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</si>
  <si>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</si>
  <si>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</si>
  <si>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</si>
  <si>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</si>
  <si>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</si>
  <si>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</si>
  <si>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</si>
  <si>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</si>
  <si>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</si>
  <si>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</si>
  <si>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</si>
  <si>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</si>
  <si>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</si>
  <si>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</si>
  <si>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</si>
  <si>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</si>
  <si>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</si>
  <si>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</si>
  <si>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</si>
  <si>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</si>
  <si>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</si>
  <si>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</si>
  <si>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</si>
  <si>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</si>
  <si>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</si>
  <si>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</si>
  <si>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</si>
  <si>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</si>
  <si>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</si>
  <si>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</si>
  <si>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</si>
  <si>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</si>
  <si>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</si>
  <si>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</si>
  <si>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</si>
  <si>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</si>
  <si>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</si>
  <si>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</si>
  <si>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</si>
  <si>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</si>
  <si>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</si>
  <si>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</si>
  <si>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</si>
  <si>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</si>
  <si>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</si>
  <si>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</si>
  <si>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</si>
  <si>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</si>
  <si>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</si>
  <si>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</si>
  <si>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</si>
  <si>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</si>
  <si>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</si>
  <si>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</si>
  <si>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</si>
  <si>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</si>
  <si>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</si>
  <si>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</si>
  <si>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</si>
  <si>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</si>
  <si>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</si>
  <si>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</si>
  <si>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</si>
  <si>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</si>
  <si>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</si>
  <si>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</si>
  <si>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</si>
  <si>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</si>
  <si>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</si>
  <si>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</si>
  <si>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</si>
  <si>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</si>
  <si>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</si>
  <si>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</si>
  <si>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</si>
  <si>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</si>
  <si>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</si>
  <si>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</si>
  <si>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</si>
  <si>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</si>
  <si>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</si>
  <si>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</si>
  <si>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</si>
  <si>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</si>
  <si>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</si>
  <si>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</si>
  <si>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</si>
  <si>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</si>
  <si>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</si>
  <si>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</si>
  <si>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</si>
  <si>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</si>
  <si>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</si>
  <si>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</si>
  <si>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</si>
  <si>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</si>
  <si>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</si>
  <si>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</si>
  <si>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</si>
  <si>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</si>
  <si>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</si>
  <si>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</si>
  <si>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</si>
  <si>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</si>
  <si>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</si>
  <si>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</si>
  <si>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</si>
  <si>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</si>
  <si>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</si>
  <si>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</si>
  <si>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</si>
  <si>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</si>
  <si>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</si>
  <si>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</si>
  <si>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</si>
  <si>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</si>
  <si>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</si>
  <si>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</si>
  <si>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</si>
  <si>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</si>
  <si>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</si>
  <si>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</si>
  <si>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</si>
  <si>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</si>
  <si>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</si>
  <si>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</si>
  <si>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</si>
  <si>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</si>
  <si>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</si>
  <si>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</si>
  <si>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</si>
  <si>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</si>
  <si>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</si>
  <si>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</si>
  <si>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</si>
  <si>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</si>
  <si>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</si>
  <si>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</si>
  <si>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</si>
  <si>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</si>
  <si>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</si>
  <si>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</si>
  <si>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</si>
  <si>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</si>
  <si>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</si>
  <si>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</si>
  <si>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</si>
  <si>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</si>
  <si>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</si>
  <si>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</si>
  <si>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</si>
  <si>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</si>
  <si>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</si>
  <si>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</si>
  <si>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</si>
  <si>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</si>
  <si>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</si>
  <si>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</si>
  <si>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</si>
  <si>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</si>
  <si>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</si>
  <si>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</si>
  <si>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</si>
  <si>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</si>
  <si>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</si>
  <si>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</si>
  <si>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</si>
  <si>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</si>
  <si>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</si>
  <si>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</si>
  <si>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</si>
  <si>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</si>
  <si>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</si>
  <si>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</si>
  <si>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</si>
  <si>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</si>
  <si>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</si>
  <si>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</si>
  <si>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</si>
  <si>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</si>
  <si>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</si>
  <si>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</si>
  <si>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</si>
  <si>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</si>
  <si>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</si>
  <si>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</si>
  <si>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</si>
  <si>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</si>
  <si>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</si>
  <si>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</si>
  <si>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</si>
  <si>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</si>
  <si>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</si>
  <si>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</si>
  <si>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</si>
  <si>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</si>
  <si>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</si>
  <si>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</si>
  <si>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</si>
  <si>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</si>
  <si>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</si>
  <si>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</si>
  <si>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</si>
  <si>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</si>
  <si>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</si>
  <si>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</si>
  <si>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</si>
  <si>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</si>
  <si>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</si>
  <si>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</si>
  <si>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</si>
  <si>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</si>
  <si>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</si>
  <si>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</si>
  <si>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</si>
  <si>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</si>
  <si>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</si>
  <si>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</si>
  <si>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</si>
  <si>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</si>
  <si>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</si>
  <si>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</si>
  <si>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</si>
  <si>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</si>
  <si>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</si>
  <si>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</si>
  <si>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</si>
  <si>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</si>
  <si>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</si>
  <si>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</si>
  <si>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</si>
  <si>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</si>
  <si>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</si>
  <si>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</si>
  <si>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</si>
  <si>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</si>
  <si>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</si>
  <si>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</si>
  <si>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</si>
  <si>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</si>
  <si>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</si>
  <si>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</si>
  <si>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</si>
  <si>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</si>
  <si>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</si>
  <si>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</si>
  <si>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</si>
  <si>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</si>
  <si>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</si>
  <si>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</si>
  <si>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</si>
  <si>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</si>
  <si>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</si>
  <si>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</si>
  <si>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</si>
  <si>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</si>
  <si>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</si>
  <si>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</si>
  <si>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</si>
  <si>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</si>
  <si>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</si>
  <si>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</si>
  <si>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</si>
  <si>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</si>
  <si>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</si>
  <si>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</si>
  <si>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</si>
  <si>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</si>
  <si>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</si>
  <si>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</si>
  <si>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</si>
  <si>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</si>
  <si>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</si>
  <si>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</si>
  <si>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</si>
  <si>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</si>
  <si>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</si>
  <si>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</si>
  <si>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</si>
  <si>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</si>
  <si>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</si>
  <si>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</si>
  <si>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</si>
  <si>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</si>
  <si>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</si>
  <si>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</si>
  <si>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</si>
  <si>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</si>
  <si>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</si>
  <si>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</si>
  <si>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</si>
  <si>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</si>
  <si>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</si>
  <si>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</si>
  <si>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</si>
  <si>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</si>
  <si>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</si>
  <si>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</si>
  <si>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</si>
  <si>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</si>
  <si>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</si>
  <si>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</si>
  <si>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</si>
  <si>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</si>
  <si>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</si>
  <si>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</si>
  <si>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</si>
  <si>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</si>
  <si>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</si>
  <si>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</si>
  <si>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</si>
  <si>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</si>
  <si>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</si>
  <si>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</si>
  <si>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</si>
  <si>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</si>
  <si>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</si>
  <si>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</si>
  <si>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</si>
  <si>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</si>
  <si>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</si>
  <si>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</si>
  <si>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</si>
  <si>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</si>
  <si>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</si>
  <si>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</si>
  <si>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</si>
  <si>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</si>
  <si>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</si>
  <si>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</si>
  <si>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</si>
  <si>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</si>
  <si>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</si>
  <si>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</si>
  <si>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</si>
  <si>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</si>
  <si>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</si>
  <si>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</si>
  <si>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</si>
  <si>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</si>
  <si>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</si>
  <si>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</si>
  <si>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</si>
  <si>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</si>
  <si>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</si>
  <si>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</si>
  <si>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</si>
  <si>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</si>
  <si>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</si>
  <si>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</si>
  <si>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</si>
  <si>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</si>
  <si>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</si>
  <si>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</si>
  <si>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</si>
  <si>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</si>
  <si>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</si>
  <si>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</si>
  <si>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</si>
  <si>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</si>
  <si>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</si>
  <si>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</si>
  <si>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</si>
  <si>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</si>
  <si>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</si>
  <si>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</si>
  <si>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</si>
  <si>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</si>
  <si>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</si>
  <si>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</si>
  <si>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</si>
  <si>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</si>
  <si>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</si>
  <si>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</si>
  <si>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</si>
  <si>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</si>
  <si>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</si>
  <si>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</si>
  <si>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</si>
  <si>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</si>
  <si>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</si>
  <si>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</si>
  <si>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</si>
  <si>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</si>
  <si>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</si>
  <si>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</si>
  <si>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</si>
  <si>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</si>
  <si>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</si>
  <si>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</si>
  <si>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</si>
  <si>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</si>
  <si>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</si>
  <si>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</si>
  <si>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</si>
  <si>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</si>
  <si>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</si>
  <si>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</si>
  <si>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</si>
  <si>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</si>
  <si>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</si>
  <si>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</si>
  <si>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</si>
  <si>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</si>
  <si>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</si>
  <si>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</si>
  <si>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</si>
  <si>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</si>
  <si>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</si>
  <si>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</si>
  <si>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</si>
  <si>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</si>
  <si>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</si>
  <si>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</si>
  <si>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</si>
  <si>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</si>
  <si>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</si>
  <si>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</si>
  <si>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</si>
  <si>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</si>
  <si>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</si>
  <si>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</si>
  <si>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</si>
  <si>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</si>
  <si>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</si>
  <si>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</si>
  <si>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</si>
  <si>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</si>
  <si>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</si>
  <si>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</si>
  <si>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</si>
  <si>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</si>
  <si>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</si>
  <si>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</si>
  <si>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</si>
  <si>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</si>
  <si>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</si>
  <si>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</si>
  <si>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</si>
  <si>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</si>
  <si>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</si>
  <si>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</si>
  <si>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</si>
  <si>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</si>
  <si>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</si>
  <si>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</si>
  <si>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</si>
  <si>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</si>
  <si>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</si>
  <si>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</si>
  <si>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</si>
  <si>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</si>
  <si>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</si>
  <si>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</si>
  <si>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</si>
  <si>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</si>
  <si>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</si>
  <si>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</si>
  <si>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</si>
  <si>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</si>
  <si>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</si>
  <si>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</si>
  <si>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</si>
  <si>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</si>
  <si>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</si>
  <si>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</si>
  <si>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</si>
  <si>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</si>
  <si>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</si>
  <si>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</si>
  <si>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</si>
  <si>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</si>
  <si>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</si>
  <si>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</si>
  <si>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</si>
  <si>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</si>
  <si>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</si>
  <si>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</si>
  <si>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</si>
  <si>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</si>
  <si>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</si>
  <si>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</si>
  <si>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</si>
  <si>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</si>
  <si>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</si>
  <si>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</si>
  <si>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</si>
  <si>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</si>
  <si>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</si>
  <si>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</si>
  <si>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</si>
  <si>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</si>
  <si>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</si>
  <si>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</si>
  <si>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</si>
  <si>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</si>
  <si>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</si>
  <si>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</si>
  <si>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</si>
  <si>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</si>
  <si>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</si>
  <si>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</si>
  <si>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</si>
  <si>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</si>
  <si>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</si>
  <si>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</si>
  <si>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</si>
  <si>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</si>
  <si>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</si>
  <si>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</si>
  <si>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</si>
  <si>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</si>
  <si>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</si>
  <si>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</si>
  <si>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</si>
  <si>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</si>
  <si>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</si>
  <si>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</si>
  <si>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</si>
  <si>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</si>
  <si>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</si>
  <si>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</si>
  <si>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</si>
  <si>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</si>
  <si>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</si>
  <si>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</si>
  <si>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</si>
  <si>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</si>
  <si>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</si>
  <si>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</si>
  <si>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</si>
  <si>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</si>
  <si>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</si>
  <si>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</si>
  <si>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</si>
  <si>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</si>
  <si>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</si>
  <si>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</si>
  <si>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</si>
  <si>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</si>
  <si>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</si>
  <si>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</si>
  <si>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</si>
  <si>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</si>
  <si>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</si>
  <si>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</si>
  <si>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</si>
  <si>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</si>
  <si>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</si>
  <si>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</si>
  <si>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</si>
  <si>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</si>
  <si>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</si>
  <si>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</si>
  <si>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</si>
  <si>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</si>
  <si>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</si>
  <si>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</si>
  <si>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</si>
  <si>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</si>
  <si>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</si>
  <si>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</si>
  <si>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</si>
  <si>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</si>
  <si>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</si>
  <si>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</si>
  <si>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</si>
  <si>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</si>
  <si>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</si>
  <si>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</si>
  <si>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</si>
  <si>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</si>
  <si>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</si>
  <si>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</si>
  <si>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</si>
  <si>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</si>
  <si>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</si>
  <si>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</si>
  <si>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</si>
  <si>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</si>
  <si>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</si>
  <si>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</si>
  <si>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</si>
  <si>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</si>
  <si>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</si>
  <si>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</si>
  <si>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</si>
  <si>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</si>
  <si>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</si>
  <si>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</si>
  <si>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</si>
  <si>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</si>
  <si>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</si>
  <si>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</si>
  <si>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</si>
  <si>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</si>
  <si>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</si>
  <si>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</si>
  <si>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</si>
  <si>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</si>
  <si>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</si>
  <si>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</si>
  <si>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</si>
  <si>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</si>
  <si>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</si>
  <si>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</si>
  <si>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</si>
  <si>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</si>
  <si>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</si>
  <si>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</si>
  <si>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</si>
  <si>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</si>
  <si>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</si>
  <si>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</si>
  <si>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</si>
  <si>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</si>
  <si>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</si>
  <si>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</si>
  <si>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</si>
  <si>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</si>
  <si>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</si>
  <si>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</si>
  <si>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</si>
  <si>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</si>
  <si>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</si>
  <si>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</si>
  <si>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</si>
  <si>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</si>
  <si>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</si>
  <si>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</si>
  <si>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</si>
  <si>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</si>
  <si>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</si>
  <si>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</si>
  <si>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</si>
  <si>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</si>
  <si>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</si>
  <si>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</si>
  <si>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</si>
  <si>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</si>
  <si>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</si>
  <si>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</si>
  <si>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</si>
  <si>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</si>
  <si>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</si>
  <si>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</si>
  <si>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</si>
  <si>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</si>
  <si>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</si>
  <si>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</si>
  <si>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</si>
  <si>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</si>
  <si>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</si>
  <si>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</si>
  <si>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</si>
  <si>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</si>
  <si>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</si>
  <si>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</si>
  <si>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</si>
  <si>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</si>
  <si>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</si>
  <si>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</si>
  <si>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</si>
  <si>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</si>
  <si>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</si>
  <si>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</si>
  <si>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</si>
  <si>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</si>
  <si>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</si>
  <si>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</si>
  <si>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</si>
  <si>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</si>
  <si>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</si>
  <si>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</si>
  <si>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</si>
  <si>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</si>
  <si>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</si>
  <si>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</si>
  <si>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</si>
  <si>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</si>
  <si>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</si>
  <si>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</si>
  <si>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</si>
  <si>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</si>
  <si>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</si>
  <si>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</si>
  <si>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</si>
  <si>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</si>
  <si>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</si>
  <si>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</si>
  <si>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</si>
  <si>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</si>
  <si>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</si>
  <si>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</si>
  <si>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</si>
  <si>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</si>
  <si>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</si>
  <si>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</si>
  <si>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</si>
  <si>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</si>
  <si>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</si>
  <si>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</si>
  <si>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</si>
  <si>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</si>
  <si>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</si>
  <si>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</si>
  <si>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</si>
  <si>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</si>
  <si>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</si>
  <si>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</si>
  <si>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</si>
  <si>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</si>
  <si>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</si>
  <si>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</si>
  <si>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</si>
  <si>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</si>
  <si>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</si>
  <si>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</si>
  <si>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</si>
  <si>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</si>
  <si>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</si>
  <si>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</si>
  <si>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</si>
  <si>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</si>
  <si>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</si>
  <si>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</si>
  <si>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</si>
  <si>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</si>
  <si>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</si>
  <si>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</si>
  <si>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</si>
  <si>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</si>
  <si>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</si>
  <si>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</si>
  <si>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</si>
  <si>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</si>
  <si>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</si>
  <si>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</si>
  <si>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</si>
  <si>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</si>
  <si>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</si>
  <si>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</si>
  <si>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</si>
  <si>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</si>
  <si>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</si>
  <si>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</si>
  <si>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</si>
  <si>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</si>
  <si>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</si>
  <si>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</si>
  <si>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</si>
  <si>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</si>
  <si>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</si>
  <si>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</si>
  <si>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</si>
  <si>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</si>
  <si>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</si>
  <si>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</si>
  <si>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</si>
  <si>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</si>
  <si>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</si>
  <si>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</si>
  <si>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</si>
  <si>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</si>
  <si>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</si>
  <si>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</si>
  <si>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</si>
  <si>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</si>
  <si>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</si>
  <si>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</si>
  <si>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</si>
  <si>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</si>
  <si>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</si>
  <si>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</si>
  <si>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</si>
  <si>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</si>
  <si>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</si>
  <si>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</si>
  <si>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</si>
  <si>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</si>
  <si>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</si>
  <si>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</si>
  <si>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</si>
  <si>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</si>
  <si>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</si>
  <si>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</si>
  <si>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</si>
  <si>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</si>
  <si>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</si>
  <si>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</si>
  <si>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</si>
  <si>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</si>
  <si>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</si>
  <si>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</si>
  <si>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</si>
  <si>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</si>
  <si>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</si>
  <si>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</si>
  <si>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</si>
  <si>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</si>
  <si>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</si>
  <si>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</si>
  <si>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</si>
  <si>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</si>
  <si>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</si>
  <si>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</si>
  <si>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</si>
  <si>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</si>
  <si>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</si>
  <si>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</si>
  <si>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</si>
  <si>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</si>
  <si>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</si>
  <si>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</si>
  <si>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</si>
  <si>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</si>
  <si>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</si>
  <si>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</si>
  <si>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</si>
  <si>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</si>
  <si>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</si>
  <si>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</si>
  <si>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</si>
  <si>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</si>
  <si>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</si>
  <si>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</si>
  <si>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</si>
  <si>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</si>
  <si>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</si>
  <si>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</si>
  <si>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</si>
  <si>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</si>
  <si>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</si>
  <si>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</si>
  <si>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</si>
  <si>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</si>
  <si>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</si>
  <si>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</si>
  <si>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</si>
  <si>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</si>
  <si>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</si>
  <si>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</si>
  <si>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</si>
  <si>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</si>
  <si>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</si>
  <si>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</si>
  <si>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</si>
  <si>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</si>
  <si>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</si>
  <si>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</si>
  <si>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</si>
  <si>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</si>
  <si>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</si>
  <si>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</si>
  <si>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</si>
  <si>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</si>
  <si>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</si>
  <si>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</si>
  <si>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</si>
  <si>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</si>
  <si>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</si>
  <si>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</si>
  <si>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</si>
  <si>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</si>
  <si>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</si>
  <si>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</si>
  <si>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</si>
  <si>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</si>
  <si>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</si>
  <si>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</si>
  <si>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</si>
  <si>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</si>
  <si>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</si>
  <si>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</si>
  <si>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</si>
  <si>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</si>
  <si>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</si>
  <si>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</si>
  <si>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</si>
  <si>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</si>
  <si>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</si>
  <si>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</si>
  <si>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</si>
  <si>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</si>
  <si>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</si>
  <si>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</si>
  <si>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</si>
  <si>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</si>
  <si>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</si>
  <si>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</si>
  <si>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</si>
  <si>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</si>
  <si>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</si>
  <si>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</si>
  <si>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</si>
  <si>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</si>
  <si>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</si>
  <si>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</si>
  <si>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</si>
  <si>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</si>
  <si>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</si>
  <si>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</si>
  <si>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</si>
  <si>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</si>
  <si>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</si>
  <si>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</si>
  <si>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</si>
  <si>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</si>
  <si>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</si>
  <si>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</si>
  <si>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</si>
  <si>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</si>
  <si>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</si>
  <si>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</si>
  <si>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</si>
  <si>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</si>
  <si>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</si>
  <si>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</si>
  <si>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</si>
  <si>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</si>
  <si>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</si>
  <si>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</si>
  <si>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</si>
  <si>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</si>
  <si>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</si>
  <si>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</si>
  <si>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</si>
  <si>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</si>
  <si>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</si>
  <si>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</si>
  <si>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</si>
  <si>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</si>
  <si>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</si>
  <si>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</si>
  <si>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</si>
  <si>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</si>
  <si>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</si>
  <si>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</si>
  <si>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</si>
  <si>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</si>
  <si>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</si>
  <si>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</si>
  <si>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</si>
  <si>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</si>
  <si>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</si>
  <si>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</si>
  <si>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</si>
  <si>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</si>
  <si>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</si>
  <si>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</si>
  <si>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</si>
  <si>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</si>
  <si>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</si>
  <si>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</si>
  <si>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</si>
  <si>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</si>
  <si>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</si>
  <si>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</si>
  <si>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</si>
  <si>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</si>
  <si>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</si>
  <si>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</si>
  <si>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</si>
  <si>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</si>
  <si>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</si>
  <si>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</si>
  <si>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</si>
  <si>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</si>
  <si>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</si>
  <si>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</si>
  <si>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</si>
  <si>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</si>
  <si>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</si>
  <si>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</si>
  <si>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</si>
  <si>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</si>
  <si>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</si>
  <si>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</si>
  <si>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</si>
  <si>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</si>
  <si>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</si>
  <si>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</si>
  <si>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</si>
  <si>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</si>
  <si>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</si>
  <si>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</si>
  <si>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</si>
  <si>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</si>
  <si>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</si>
  <si>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</si>
  <si>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</si>
  <si>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</si>
  <si>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</si>
  <si>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</si>
  <si>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</si>
  <si>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</si>
  <si>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</si>
  <si>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</si>
  <si>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</si>
  <si>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</si>
  <si>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</si>
  <si>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</si>
  <si>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</si>
  <si>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</si>
  <si>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</si>
  <si>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</si>
  <si>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</si>
  <si>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</si>
  <si>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</si>
  <si>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</si>
  <si>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</si>
  <si>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</si>
  <si>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</si>
  <si>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</si>
  <si>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</si>
  <si>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</si>
  <si>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</si>
  <si>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</si>
  <si>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</si>
  <si>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</si>
  <si>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</si>
  <si>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</si>
  <si>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</si>
  <si>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</si>
  <si>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</si>
  <si>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</si>
  <si>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</si>
  <si>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</si>
  <si>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</si>
  <si>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</si>
  <si>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</si>
  <si>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</si>
  <si>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</si>
  <si>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</si>
  <si>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</si>
  <si>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</si>
  <si>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</si>
  <si>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</si>
  <si>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</si>
  <si>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</si>
  <si>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</si>
  <si>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</si>
  <si>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</si>
  <si>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</si>
  <si>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</si>
  <si>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</si>
  <si>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</si>
  <si>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</si>
  <si>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</si>
  <si>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</si>
  <si>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</si>
  <si>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</si>
  <si>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</si>
  <si>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</si>
  <si>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</si>
  <si>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</si>
  <si>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</si>
  <si>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</si>
  <si>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</si>
  <si>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</si>
  <si>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</si>
  <si>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</si>
  <si>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</si>
  <si>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</si>
  <si>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</si>
  <si>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</si>
  <si>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</si>
  <si>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</si>
  <si>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</si>
  <si>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</si>
  <si>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</si>
  <si>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</si>
  <si>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</si>
  <si>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</si>
  <si>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</si>
  <si>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</si>
  <si>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</si>
  <si>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</si>
  <si>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</si>
  <si>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</si>
  <si>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</si>
  <si>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</si>
  <si>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</si>
  <si>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</si>
  <si>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</si>
  <si>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</si>
  <si>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</si>
  <si>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</si>
  <si>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</si>
  <si>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</si>
  <si>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</si>
  <si>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</si>
  <si>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</si>
  <si>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</si>
  <si>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</si>
  <si>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</si>
  <si>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</si>
  <si>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</si>
  <si>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</si>
  <si>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</si>
  <si>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</si>
  <si>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</si>
  <si>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</si>
  <si>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</si>
  <si>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</si>
  <si>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</si>
  <si>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</si>
  <si>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</si>
  <si>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</si>
  <si>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</si>
  <si>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</si>
  <si>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</si>
  <si>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</si>
  <si>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</si>
  <si>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</si>
  <si>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</si>
  <si>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</si>
  <si>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</si>
  <si>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</si>
  <si>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</si>
  <si>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</si>
  <si>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</si>
  <si>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</si>
  <si>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</si>
  <si>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</si>
  <si>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</si>
  <si>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</si>
  <si>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</si>
  <si>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</si>
  <si>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</si>
  <si>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</si>
  <si>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</si>
  <si>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</si>
  <si>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</si>
  <si>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</si>
  <si>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</si>
  <si>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</si>
  <si>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</si>
  <si>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</si>
  <si>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</si>
  <si>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</si>
  <si>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</si>
  <si>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</si>
  <si>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</si>
  <si>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</si>
  <si>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</si>
  <si>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</si>
  <si>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</si>
  <si>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</si>
  <si>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</si>
  <si>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</si>
  <si>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</si>
  <si>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</si>
  <si>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</si>
  <si>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</si>
  <si>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</si>
  <si>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</si>
  <si>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</si>
  <si>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</si>
  <si>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</si>
  <si>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</si>
  <si>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</si>
  <si>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</si>
  <si>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</si>
  <si>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</si>
  <si>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</si>
  <si>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</si>
  <si>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</si>
  <si>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</si>
  <si>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</si>
  <si>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</si>
  <si>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</si>
  <si>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</si>
  <si>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</si>
  <si>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</si>
  <si>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</si>
  <si>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</si>
  <si>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</si>
  <si>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</si>
  <si>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</si>
  <si>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</si>
  <si>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</si>
  <si>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</si>
  <si>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</si>
  <si>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</si>
  <si>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</si>
  <si>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</si>
  <si>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</si>
  <si>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</si>
  <si>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</si>
  <si>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</si>
  <si>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</si>
  <si>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</si>
  <si>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</si>
  <si>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</si>
  <si>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</si>
  <si>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</si>
  <si>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</si>
  <si>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</si>
  <si>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</si>
  <si>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</si>
  <si>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</si>
  <si>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</si>
  <si>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</si>
  <si>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</si>
  <si>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</si>
  <si>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</si>
  <si>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</si>
  <si>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</si>
  <si>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</si>
  <si>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</si>
  <si>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</si>
  <si>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</si>
  <si>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</si>
  <si>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</si>
  <si>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</si>
  <si>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</si>
  <si>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</si>
  <si>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</si>
  <si>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</si>
  <si>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</si>
  <si>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</si>
  <si>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</si>
  <si>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</si>
  <si>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</si>
  <si>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</si>
  <si>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</si>
  <si>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</si>
  <si>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</si>
  <si>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</si>
  <si>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</si>
  <si>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</si>
  <si>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</si>
  <si>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</si>
  <si>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</si>
  <si>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</si>
  <si>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</si>
  <si>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</si>
  <si>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</si>
  <si>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</si>
  <si>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</si>
  <si>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</si>
  <si>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</si>
  <si>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</si>
  <si>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</si>
  <si>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</si>
  <si>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</si>
  <si>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</si>
  <si>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</si>
  <si>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</si>
  <si>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</si>
  <si>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</si>
  <si>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</si>
  <si>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</si>
  <si>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</si>
  <si>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</si>
  <si>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</si>
  <si>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</si>
  <si>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</si>
  <si>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</si>
  <si>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</si>
  <si>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</si>
  <si>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</si>
  <si>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</si>
  <si>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</si>
  <si>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</si>
  <si>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</si>
  <si>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</si>
  <si>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</si>
  <si>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</si>
  <si>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</si>
  <si>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</si>
  <si>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</si>
  <si>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</si>
  <si>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</si>
  <si>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</si>
  <si>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</si>
  <si>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</si>
  <si>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</si>
  <si>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</si>
  <si>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</si>
  <si>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</si>
  <si>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</si>
  <si>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</si>
  <si>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</si>
  <si>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</si>
  <si>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</si>
  <si>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</si>
  <si>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</si>
  <si>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</si>
  <si>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</si>
  <si>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</si>
  <si>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</si>
  <si>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</si>
  <si>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</si>
  <si>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</si>
  <si>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</si>
  <si>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</si>
  <si>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</si>
  <si>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</si>
  <si>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</si>
  <si>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</si>
  <si>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</si>
  <si>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</si>
  <si>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</si>
  <si>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</si>
  <si>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</si>
  <si>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</si>
  <si>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</si>
  <si>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</si>
  <si>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</si>
  <si>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</si>
  <si>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</si>
  <si>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</si>
  <si>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</si>
  <si>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</si>
  <si>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</si>
  <si>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</si>
  <si>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</si>
  <si>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</si>
  <si>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</si>
  <si>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</si>
  <si>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</si>
  <si>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</si>
  <si>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</si>
  <si>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</si>
  <si>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</si>
  <si>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</si>
  <si>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</si>
  <si>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</si>
  <si>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</si>
  <si>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</si>
  <si>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</si>
  <si>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</si>
  <si>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</si>
  <si>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</si>
  <si>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</si>
  <si>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</si>
  <si>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</si>
  <si>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</si>
  <si>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</si>
  <si>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</si>
  <si>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</si>
  <si>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</si>
  <si>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</si>
  <si>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</si>
  <si>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</si>
  <si>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</si>
  <si>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</si>
  <si>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</si>
  <si>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</si>
  <si>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</si>
  <si>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</si>
  <si>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</si>
  <si>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</si>
  <si>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</si>
  <si>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</si>
  <si>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</si>
  <si>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</si>
  <si>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</si>
  <si>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</si>
  <si>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</si>
  <si>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</si>
  <si>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</si>
  <si>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</si>
  <si>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</si>
  <si>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</si>
  <si>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</si>
  <si>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</si>
  <si>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</si>
  <si>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</si>
  <si>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</si>
  <si>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</si>
  <si>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</si>
  <si>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</si>
  <si>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</si>
  <si>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</si>
  <si>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</si>
  <si>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</si>
  <si>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</si>
  <si>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</si>
  <si>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</si>
  <si>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</si>
  <si>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</si>
  <si>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</si>
  <si>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</si>
  <si>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</si>
  <si>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</si>
  <si>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</si>
  <si>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</si>
  <si>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</si>
  <si>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</si>
  <si>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</si>
  <si>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</si>
  <si>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</si>
  <si>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</si>
  <si>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</si>
  <si>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</si>
  <si>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</si>
  <si>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</si>
  <si>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</si>
  <si>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</si>
  <si>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</si>
  <si>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</si>
  <si>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</si>
  <si>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</si>
  <si>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</si>
  <si>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</si>
  <si>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</si>
  <si>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</si>
  <si>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</si>
  <si>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</si>
  <si>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</si>
  <si>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</si>
  <si>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</si>
  <si>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</si>
  <si>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</si>
  <si>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</si>
  <si>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</si>
  <si>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</si>
  <si>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</si>
  <si>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</si>
  <si>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</si>
  <si>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</si>
  <si>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</si>
  <si>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</si>
  <si>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</si>
  <si>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</si>
  <si>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</si>
  <si>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</si>
  <si>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</si>
  <si>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</si>
  <si>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</si>
  <si>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</si>
  <si>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</si>
  <si>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</si>
  <si>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</si>
  <si>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</si>
  <si>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</si>
  <si>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</si>
  <si>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</si>
  <si>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</si>
  <si>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</si>
  <si>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</si>
  <si>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</si>
  <si>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</si>
  <si>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</si>
  <si>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</si>
  <si>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</si>
  <si>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</si>
  <si>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</si>
  <si>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</si>
  <si>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</si>
  <si>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</si>
  <si>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</si>
  <si>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</si>
  <si>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</si>
  <si>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</si>
  <si>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</si>
  <si>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</si>
  <si>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</si>
  <si>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</si>
  <si>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</si>
  <si>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</si>
  <si>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</si>
  <si>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</si>
  <si>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</si>
  <si>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</si>
  <si>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</si>
  <si>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</si>
  <si>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</si>
  <si>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</si>
  <si>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</si>
  <si>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</si>
  <si>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</si>
  <si>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</si>
  <si>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</si>
  <si>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</si>
  <si>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</si>
  <si>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</si>
  <si>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</si>
  <si>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</si>
  <si>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</si>
  <si>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</si>
  <si>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</si>
  <si>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</si>
  <si>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</si>
  <si>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</si>
  <si>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</si>
  <si>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</si>
  <si>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</si>
  <si>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</si>
  <si>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</si>
  <si>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</si>
  <si>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</si>
  <si>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</si>
  <si>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</si>
  <si>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</si>
  <si>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</si>
  <si>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</si>
  <si>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</si>
  <si>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</si>
  <si>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</si>
  <si>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</si>
  <si>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</si>
  <si>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</si>
  <si>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</si>
  <si>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</si>
  <si>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</si>
  <si>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</si>
  <si>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</si>
  <si>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</si>
  <si>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</si>
  <si>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</si>
  <si>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</si>
  <si>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</si>
  <si>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</si>
  <si>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</si>
  <si>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</si>
  <si>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</si>
  <si>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</si>
  <si>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</si>
  <si>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</si>
  <si>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</si>
  <si>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</si>
  <si>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</si>
  <si>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</si>
  <si>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</si>
  <si>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</si>
  <si>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</si>
  <si>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</si>
  <si>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</si>
  <si>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</si>
  <si>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</si>
  <si>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</si>
  <si>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</si>
  <si>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</si>
  <si>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</si>
  <si>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</si>
  <si>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</si>
  <si>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</si>
  <si>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</si>
  <si>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</si>
  <si>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</si>
  <si>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</si>
  <si>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</si>
  <si>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</si>
  <si>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</si>
  <si>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</si>
  <si>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</si>
  <si>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</si>
  <si>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</si>
  <si>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</si>
  <si>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</si>
  <si>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</si>
  <si>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</si>
  <si>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</si>
  <si>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</si>
  <si>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</si>
  <si>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</si>
  <si>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</si>
  <si>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</si>
  <si>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</si>
  <si>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</si>
  <si>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</si>
  <si>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</si>
  <si>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</si>
  <si>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</si>
  <si>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</si>
  <si>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</si>
  <si>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</si>
  <si>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</si>
  <si>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</si>
  <si>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</si>
  <si>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</si>
  <si>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</si>
  <si>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</si>
  <si>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</si>
  <si>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</si>
  <si>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</si>
  <si>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</si>
  <si>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</si>
  <si>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</si>
  <si>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</si>
  <si>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</si>
  <si>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</si>
  <si>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</si>
  <si>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</si>
  <si>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</si>
  <si>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</si>
  <si>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</si>
  <si>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</si>
  <si>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</si>
  <si>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</si>
  <si>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</si>
  <si>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</si>
  <si>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</si>
  <si>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</si>
  <si>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</si>
  <si>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</si>
  <si>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</si>
  <si>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</si>
  <si>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</si>
  <si>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</si>
  <si>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</si>
  <si>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</si>
  <si>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</si>
  <si>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</si>
  <si>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</si>
  <si>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</si>
  <si>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</si>
  <si>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</si>
  <si>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</si>
  <si>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</si>
  <si>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</si>
  <si>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</si>
  <si>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</si>
  <si>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</si>
  <si>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</si>
  <si>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</si>
  <si>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</si>
  <si>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</si>
  <si>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</si>
  <si>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</si>
  <si>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</si>
  <si>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</si>
  <si>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</si>
  <si>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</si>
  <si>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</si>
  <si>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</si>
  <si>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</si>
  <si>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</si>
  <si>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</si>
  <si>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</si>
  <si>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</si>
  <si>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</si>
  <si>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</si>
  <si>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</si>
  <si>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</si>
  <si>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</si>
  <si>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</si>
  <si>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</si>
  <si>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</si>
  <si>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</si>
  <si>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</si>
  <si>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</si>
  <si>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</si>
  <si>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</si>
  <si>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</si>
  <si>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</si>
  <si>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</si>
  <si>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</si>
  <si>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</si>
  <si>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</si>
  <si>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</si>
  <si>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</si>
  <si>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</si>
  <si>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</si>
  <si>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</si>
  <si>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</si>
  <si>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</si>
  <si>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</si>
  <si>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</si>
  <si>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</si>
  <si>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</si>
  <si>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</si>
  <si>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</si>
  <si>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</si>
  <si>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</si>
  <si>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</si>
  <si>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</si>
  <si>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</si>
  <si>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</si>
  <si>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</si>
  <si>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</si>
  <si>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</si>
  <si>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</si>
  <si>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</si>
  <si>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</si>
  <si>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</si>
  <si>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</si>
  <si>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</si>
  <si>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</si>
  <si>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</si>
  <si>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</si>
  <si>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</si>
  <si>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</si>
  <si>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</si>
  <si>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</si>
  <si>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</si>
  <si>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</si>
  <si>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</si>
  <si>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</si>
  <si>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</si>
  <si>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</si>
  <si>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</si>
  <si>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</si>
  <si>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</si>
  <si>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</si>
  <si>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</si>
  <si>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</si>
  <si>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</si>
  <si>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</si>
  <si>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</si>
  <si>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</si>
  <si>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</si>
  <si>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</si>
  <si>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</si>
  <si>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</si>
  <si>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</si>
  <si>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</si>
  <si>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</si>
  <si>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</si>
  <si>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</si>
  <si>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</si>
  <si>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</si>
  <si>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</si>
  <si>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</si>
  <si>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</si>
  <si>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</si>
  <si>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</si>
  <si>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</si>
  <si>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</si>
  <si>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</si>
  <si>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</si>
  <si>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</si>
  <si>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</si>
  <si>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</si>
  <si>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</si>
  <si>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</si>
  <si>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</si>
  <si>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</si>
  <si>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</si>
  <si>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</si>
  <si>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</si>
  <si>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</si>
  <si>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</si>
  <si>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</si>
  <si>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</si>
  <si>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</si>
  <si>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</si>
  <si>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</si>
  <si>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</si>
  <si>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</si>
  <si>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</si>
  <si>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</si>
  <si>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</si>
  <si>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</si>
  <si>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</si>
  <si>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</si>
  <si>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</si>
  <si>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</si>
  <si>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</si>
  <si>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</si>
  <si>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</si>
  <si>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</si>
  <si>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</si>
  <si>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</si>
  <si>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</si>
  <si>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</si>
  <si>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</si>
  <si>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</si>
  <si>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</si>
  <si>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</si>
  <si>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</si>
  <si>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</si>
  <si>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</si>
  <si>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</si>
  <si>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</si>
  <si>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</si>
  <si>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</si>
  <si>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</si>
  <si>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</si>
  <si>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</si>
  <si>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</si>
  <si>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</si>
  <si>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</si>
  <si>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</si>
  <si>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</si>
  <si>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</si>
  <si>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</si>
  <si>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</si>
  <si>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</si>
  <si>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</si>
  <si>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</si>
  <si>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</si>
  <si>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</si>
  <si>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</si>
  <si>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</si>
  <si>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</si>
  <si>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</si>
  <si>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</si>
  <si>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</si>
  <si>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</si>
  <si>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</si>
  <si>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</si>
  <si>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</si>
  <si>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</si>
  <si>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</si>
  <si>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</si>
  <si>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</si>
  <si>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</si>
  <si>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</si>
  <si>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</si>
  <si>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</si>
  <si>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</si>
  <si>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</si>
  <si>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</si>
  <si>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</si>
  <si>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</si>
  <si>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</si>
  <si>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</si>
  <si>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</si>
  <si>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</si>
  <si>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</si>
  <si>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</si>
  <si>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</si>
  <si>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</si>
  <si>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</si>
  <si>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</si>
  <si>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</si>
  <si>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</si>
  <si>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</si>
  <si>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</si>
  <si>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</si>
  <si>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</si>
  <si>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</si>
  <si>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</si>
  <si>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</si>
  <si>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</si>
  <si>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</si>
  <si>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</si>
  <si>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</si>
  <si>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</si>
  <si>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</si>
  <si>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</si>
  <si>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</si>
  <si>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</si>
  <si>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</si>
  <si>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</si>
  <si>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</si>
  <si>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</si>
  <si>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</si>
  <si>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</si>
  <si>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</si>
  <si>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</si>
  <si>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</si>
  <si>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</si>
  <si>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</si>
  <si>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</si>
  <si>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</si>
  <si>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</si>
  <si>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</si>
  <si>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</si>
  <si>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</si>
  <si>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</si>
  <si>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</si>
  <si>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</si>
  <si>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</si>
  <si>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</si>
  <si>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</si>
  <si>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</si>
  <si>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</si>
  <si>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</si>
  <si>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</si>
  <si>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</si>
  <si>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</si>
  <si>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</si>
  <si>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</si>
  <si>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</si>
  <si>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</si>
  <si>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</si>
  <si>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</si>
  <si>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</si>
  <si>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</si>
  <si>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</si>
  <si>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</si>
  <si>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</si>
  <si>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</si>
  <si>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</si>
  <si>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</si>
  <si>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</si>
  <si>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</si>
  <si>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</si>
  <si>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</si>
  <si>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</si>
  <si>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</si>
  <si>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</si>
  <si>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</si>
  <si>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</si>
  <si>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</si>
  <si>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</si>
  <si>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</si>
  <si>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</si>
  <si>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</si>
  <si>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</si>
  <si>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</si>
  <si>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</si>
  <si>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</si>
  <si>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</si>
  <si>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</si>
  <si>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</si>
  <si>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</si>
  <si>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</si>
  <si>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</si>
  <si>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</si>
  <si>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</si>
  <si>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</si>
  <si>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</si>
  <si>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</si>
  <si>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</si>
  <si>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</si>
  <si>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</si>
  <si>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</si>
  <si>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</si>
  <si>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</si>
  <si>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</si>
  <si>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</si>
  <si>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</si>
  <si>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</si>
  <si>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</si>
  <si>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</si>
  <si>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</si>
  <si>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</si>
  <si>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</si>
  <si>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</si>
  <si>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</si>
  <si>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</si>
  <si>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</si>
  <si>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</si>
  <si>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</si>
  <si>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</si>
  <si>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</si>
  <si>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</si>
  <si>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</si>
  <si>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</si>
  <si>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</si>
  <si>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</si>
  <si>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</si>
  <si>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</si>
  <si>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</si>
  <si>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</si>
  <si>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</si>
  <si>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</si>
  <si>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</si>
  <si>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</si>
  <si>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</si>
  <si>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</si>
  <si>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</si>
  <si>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</si>
  <si>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</si>
  <si>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</si>
  <si>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</si>
  <si>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</si>
  <si>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</si>
  <si>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</si>
  <si>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</si>
  <si>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</si>
  <si>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</si>
  <si>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</si>
  <si>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</si>
  <si>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</si>
  <si>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</si>
  <si>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</si>
  <si>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</si>
  <si>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</si>
  <si>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</si>
  <si>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</si>
  <si>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</si>
  <si>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</si>
  <si>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</si>
  <si>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</si>
  <si>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</si>
  <si>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</si>
  <si>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</si>
  <si>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</si>
  <si>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</si>
  <si>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</si>
  <si>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</si>
  <si>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</si>
  <si>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</si>
  <si>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</si>
  <si>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</si>
  <si>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</si>
  <si>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</si>
  <si>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</si>
  <si>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</si>
  <si>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</si>
  <si>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</si>
  <si>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</si>
  <si>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</si>
  <si>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</si>
  <si>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</si>
  <si>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</si>
  <si>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</si>
  <si>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</si>
  <si>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</si>
  <si>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</si>
  <si>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</si>
  <si>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</si>
  <si>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</si>
  <si>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</si>
  <si>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</si>
  <si>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</si>
  <si>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</si>
  <si>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</si>
  <si>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</si>
  <si>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</si>
  <si>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</si>
  <si>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</si>
  <si>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</si>
  <si>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</si>
  <si>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</si>
  <si>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</si>
  <si>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</si>
  <si>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</si>
  <si>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</si>
  <si>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</si>
  <si>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</si>
  <si>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</si>
  <si>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</si>
  <si>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</si>
  <si>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</si>
  <si>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</si>
  <si>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</si>
  <si>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</si>
  <si>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</si>
  <si>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</si>
  <si>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</si>
  <si>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</si>
  <si>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</si>
  <si>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</si>
  <si>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</si>
  <si>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</si>
  <si>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</si>
  <si>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</si>
  <si>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</si>
  <si>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</si>
  <si>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</si>
  <si>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</si>
  <si>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</si>
  <si>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</si>
  <si>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</si>
  <si>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</si>
  <si>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</si>
  <si>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</si>
  <si>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</si>
  <si>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</si>
  <si>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</si>
  <si>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</si>
  <si>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</si>
  <si>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</si>
  <si>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</si>
  <si>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</si>
  <si>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</si>
  <si>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</si>
  <si>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</si>
  <si>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</si>
  <si>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</si>
  <si>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</si>
  <si>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</si>
  <si>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</si>
  <si>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</si>
  <si>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</si>
  <si>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</si>
  <si>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</si>
  <si>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</si>
  <si>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</si>
  <si>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</si>
  <si>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</si>
  <si>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</si>
  <si>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</si>
  <si>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</si>
  <si>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</si>
  <si>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</si>
  <si>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</si>
  <si>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</si>
  <si>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</si>
  <si>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</si>
  <si>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</si>
  <si>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</si>
  <si>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</si>
  <si>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</si>
  <si>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</si>
  <si>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</si>
  <si>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</si>
  <si>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</si>
  <si>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</si>
  <si>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</si>
  <si>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</si>
  <si>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</si>
  <si>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</si>
  <si>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</si>
  <si>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</si>
  <si>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</si>
  <si>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</si>
  <si>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</si>
  <si>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</si>
  <si>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</si>
  <si>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</si>
  <si>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</si>
  <si>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</si>
  <si>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</si>
  <si>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</si>
  <si>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</si>
  <si>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</si>
  <si>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</si>
  <si>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</si>
  <si>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</si>
  <si>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</si>
  <si>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</si>
  <si>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</si>
  <si>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</si>
  <si>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</si>
  <si>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</si>
  <si>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</si>
  <si>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</si>
  <si>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</si>
  <si>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</si>
  <si>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</si>
  <si>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</si>
  <si>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</si>
  <si>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</si>
  <si>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</si>
  <si>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</si>
  <si>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</si>
  <si>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</si>
  <si>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</si>
  <si>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</si>
  <si>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</si>
  <si>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</si>
  <si>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</si>
  <si>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</si>
  <si>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</si>
  <si>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</si>
  <si>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</si>
  <si>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</si>
  <si>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</si>
  <si>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</si>
  <si>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</si>
  <si>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</si>
  <si>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</si>
  <si>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</si>
  <si>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</si>
  <si>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</si>
  <si>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</si>
  <si>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</si>
  <si>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</si>
  <si>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</si>
  <si>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</si>
  <si>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</si>
  <si>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</si>
  <si>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</si>
  <si>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</si>
  <si>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</si>
  <si>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</si>
  <si>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</si>
  <si>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</si>
  <si>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</si>
  <si>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</si>
  <si>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</si>
  <si>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</si>
  <si>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</si>
  <si>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</si>
  <si>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</si>
  <si>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</si>
  <si>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</si>
  <si>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</si>
  <si>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</si>
  <si>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</si>
  <si>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</si>
  <si>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</si>
  <si>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</si>
  <si>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</si>
  <si>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</si>
  <si>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</si>
  <si>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</si>
  <si>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</si>
  <si>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</si>
  <si>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</si>
  <si>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</si>
  <si>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</si>
  <si>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</si>
  <si>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</si>
  <si>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</si>
  <si>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</si>
  <si>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</si>
  <si>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</si>
  <si>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</si>
  <si>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</si>
  <si>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</si>
  <si>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</si>
  <si>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</si>
  <si>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</si>
  <si>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</si>
  <si>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</si>
  <si>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</si>
  <si>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</si>
  <si>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</si>
  <si>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</si>
  <si>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</si>
  <si>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</si>
  <si>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</si>
  <si>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</si>
  <si>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</si>
  <si>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</si>
  <si>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</si>
  <si>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</si>
  <si>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</si>
  <si>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</si>
  <si>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</si>
  <si>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</si>
  <si>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</si>
  <si>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</si>
  <si>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</si>
  <si>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</si>
  <si>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</si>
  <si>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</si>
  <si>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</si>
  <si>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</si>
  <si>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</si>
  <si>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</si>
  <si>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</si>
  <si>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</si>
  <si>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</si>
  <si>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</si>
  <si>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</si>
  <si>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</si>
  <si>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</si>
  <si>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</si>
  <si>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</si>
  <si>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</si>
  <si>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</si>
  <si>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</si>
  <si>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</si>
  <si>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</si>
  <si>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</si>
  <si>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</si>
  <si>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</si>
  <si>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</si>
  <si>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</si>
  <si>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</si>
  <si>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</si>
  <si>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</si>
  <si>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</si>
  <si>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</si>
  <si>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</si>
  <si>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</si>
  <si>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</si>
  <si>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</si>
  <si>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</si>
  <si>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</si>
  <si>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</si>
  <si>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</si>
  <si>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</si>
  <si>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</si>
  <si>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</si>
  <si>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</si>
  <si>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</si>
  <si>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</si>
  <si>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</si>
  <si>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</si>
  <si>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</si>
  <si>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</si>
  <si>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</si>
  <si>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</si>
  <si>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</si>
  <si>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</si>
  <si>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</si>
  <si>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</si>
  <si>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</si>
  <si>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</si>
  <si>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</si>
  <si>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</si>
  <si>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</si>
  <si>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</si>
  <si>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</si>
  <si>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</si>
  <si>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</si>
  <si>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</si>
  <si>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</si>
  <si>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</si>
  <si>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</si>
  <si>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</si>
  <si>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</si>
  <si>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</si>
  <si>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</si>
  <si>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</si>
  <si>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</si>
  <si>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</si>
  <si>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</si>
  <si>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</si>
  <si>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</si>
  <si>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</si>
  <si>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</si>
  <si>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</si>
  <si>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</si>
  <si>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</si>
  <si>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</si>
  <si>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</si>
  <si>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</si>
  <si>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</si>
  <si>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</si>
  <si>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</si>
  <si>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</si>
  <si>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</si>
  <si>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</si>
  <si>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</si>
  <si>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</si>
  <si>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</si>
  <si>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</si>
  <si>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</si>
  <si>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</si>
  <si>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</si>
  <si>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</si>
  <si>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</si>
  <si>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</si>
  <si>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</si>
  <si>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</si>
  <si>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</si>
  <si>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</si>
  <si>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</si>
  <si>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</si>
  <si>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</si>
  <si>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</si>
  <si>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</si>
  <si>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</si>
  <si>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</si>
  <si>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</si>
  <si>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</si>
  <si>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</si>
  <si>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</si>
  <si>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</si>
  <si>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</si>
  <si>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</si>
  <si>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</si>
  <si>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</si>
  <si>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</si>
  <si>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</si>
  <si>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</si>
  <si>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</si>
  <si>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</si>
  <si>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</si>
  <si>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</si>
  <si>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</si>
  <si>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</si>
  <si>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</si>
  <si>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</si>
  <si>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</si>
  <si>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</si>
  <si>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</si>
  <si>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</si>
  <si>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</si>
  <si>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</si>
  <si>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</si>
  <si>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</si>
  <si>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</si>
  <si>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</si>
  <si>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</si>
  <si>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</si>
  <si>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</si>
  <si>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</si>
  <si>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</si>
  <si>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</si>
  <si>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</si>
  <si>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</si>
  <si>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</si>
  <si>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</si>
  <si>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</si>
  <si>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</si>
  <si>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</si>
  <si>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</si>
  <si>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</si>
  <si>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</si>
  <si>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</si>
  <si>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</si>
  <si>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</si>
  <si>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</si>
  <si>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</si>
  <si>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</si>
  <si>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</si>
  <si>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</si>
  <si>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</si>
  <si>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</si>
  <si>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</si>
  <si>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</si>
  <si>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</si>
  <si>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</si>
  <si>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</si>
  <si>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</si>
  <si>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</si>
  <si>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</si>
  <si>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</si>
  <si>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</si>
  <si>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</si>
  <si>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</si>
  <si>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</si>
  <si>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</si>
  <si>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</si>
  <si>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</si>
  <si>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</si>
  <si>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</si>
  <si>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</si>
  <si>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</si>
  <si>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</si>
  <si>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</si>
  <si>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</si>
  <si>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</si>
  <si>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</si>
  <si>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</si>
  <si>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</si>
  <si>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</si>
  <si>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</si>
  <si>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</si>
  <si>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</si>
  <si>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</si>
  <si>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</si>
  <si>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</si>
  <si>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</si>
  <si>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</si>
  <si>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</si>
  <si>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</si>
  <si>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</si>
  <si>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</si>
  <si>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</si>
  <si>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</si>
  <si>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</si>
  <si>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</si>
  <si>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</si>
  <si>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</si>
  <si>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</si>
  <si>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</si>
  <si>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</si>
  <si>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</si>
  <si>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</si>
  <si>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</si>
  <si>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</si>
  <si>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</si>
  <si>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</si>
  <si>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</si>
  <si>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</si>
  <si>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</si>
  <si>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</si>
  <si>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</si>
  <si>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</si>
  <si>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</si>
  <si>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</si>
  <si>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</si>
  <si>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</si>
  <si>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</si>
  <si>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</si>
  <si>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</si>
  <si>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</si>
  <si>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</si>
  <si>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</si>
  <si>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</si>
  <si>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</si>
  <si>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</si>
  <si>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</si>
  <si>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</si>
  <si>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</si>
  <si>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</si>
  <si>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</si>
  <si>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</si>
  <si>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</si>
  <si>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</si>
  <si>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</si>
  <si>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</si>
  <si>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</si>
  <si>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</si>
  <si>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</si>
  <si>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</si>
  <si>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</si>
  <si>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</si>
  <si>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</si>
  <si>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</si>
  <si>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</si>
  <si>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</si>
  <si>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</si>
  <si>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</si>
  <si>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</si>
  <si>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</si>
  <si>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</si>
  <si>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</si>
  <si>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</si>
  <si>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</si>
  <si>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</si>
  <si>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</si>
  <si>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</si>
  <si>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</si>
  <si>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</si>
  <si>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</si>
  <si>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</si>
  <si>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</si>
  <si>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</si>
  <si>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</si>
  <si>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</si>
  <si>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</si>
  <si>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</si>
  <si>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</si>
  <si>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</si>
  <si>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</si>
  <si>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</si>
  <si>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</si>
  <si>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</si>
  <si>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</si>
  <si>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</si>
  <si>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</si>
  <si>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</si>
  <si>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</si>
  <si>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</si>
  <si>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</si>
  <si>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</si>
  <si>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</si>
  <si>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</si>
  <si>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</si>
  <si>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</si>
  <si>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</si>
  <si>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</si>
  <si>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</si>
  <si>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</si>
  <si>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</si>
  <si>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</si>
  <si>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</si>
  <si>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</si>
  <si>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</si>
  <si>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</si>
  <si>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</si>
  <si>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</si>
  <si>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</si>
  <si>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</si>
  <si>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</si>
  <si>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</si>
  <si>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</si>
  <si>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</si>
  <si>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</si>
  <si>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</si>
  <si>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</si>
  <si>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</si>
  <si>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</si>
  <si>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</si>
  <si>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</si>
  <si>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</si>
  <si>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</si>
  <si>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</si>
  <si>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</si>
  <si>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</si>
  <si>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</si>
  <si>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</si>
  <si>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</si>
  <si>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</si>
  <si>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</si>
  <si>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</si>
  <si>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</si>
  <si>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</si>
  <si>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</si>
  <si>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</si>
  <si>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</si>
  <si>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</si>
  <si>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</si>
  <si>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</si>
  <si>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</si>
  <si>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</si>
  <si>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</si>
  <si>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</si>
  <si>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</si>
  <si>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</si>
  <si>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</si>
  <si>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</si>
  <si>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</si>
  <si>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</si>
  <si>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</si>
  <si>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</si>
  <si>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</si>
  <si>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</si>
  <si>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</si>
  <si>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</si>
  <si>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</si>
  <si>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</si>
  <si>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</si>
  <si>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</si>
  <si>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</si>
  <si>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</si>
  <si>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</si>
  <si>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</si>
  <si>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</si>
  <si>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</si>
  <si>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</si>
  <si>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</si>
  <si>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</si>
  <si>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</si>
  <si>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</si>
  <si>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</si>
  <si>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</si>
  <si>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</si>
  <si>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</si>
  <si>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</si>
  <si>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</si>
  <si>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</si>
  <si>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</si>
  <si>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</si>
  <si>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</si>
  <si>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</si>
  <si>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</si>
  <si>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</si>
  <si>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</si>
  <si>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</si>
  <si>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</si>
  <si>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</si>
  <si>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</si>
  <si>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</si>
  <si>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</si>
  <si>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</si>
  <si>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</si>
  <si>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</si>
  <si>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</si>
  <si>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</si>
  <si>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</si>
  <si>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</si>
  <si>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</si>
  <si>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</si>
  <si>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</si>
  <si>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</si>
  <si>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</si>
  <si>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</si>
  <si>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</si>
  <si>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</si>
  <si>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</si>
  <si>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</si>
  <si>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</si>
  <si>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</si>
  <si>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</si>
  <si>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</si>
  <si>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</si>
  <si>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</si>
  <si>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</si>
  <si>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</si>
  <si>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</si>
  <si>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</si>
  <si>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</si>
  <si>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</si>
  <si>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</si>
  <si>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</si>
  <si>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</si>
  <si>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</si>
  <si>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</si>
  <si>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</si>
  <si>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</si>
  <si>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</si>
  <si>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</si>
  <si>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</si>
  <si>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</si>
  <si>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</si>
  <si>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</si>
  <si>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</si>
  <si>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</si>
  <si>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</si>
  <si>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</si>
  <si>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</si>
  <si>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</si>
  <si>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</si>
  <si>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</si>
  <si>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</si>
  <si>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</si>
  <si>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</si>
  <si>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</si>
  <si>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</si>
  <si>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</si>
  <si>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</si>
  <si>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</si>
  <si>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</si>
  <si>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</si>
  <si>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</si>
  <si>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</si>
  <si>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</si>
  <si>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</si>
  <si>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</si>
  <si>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</si>
  <si>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</si>
  <si>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</si>
  <si>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</si>
  <si>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</si>
  <si>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</si>
  <si>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</si>
  <si>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</si>
  <si>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</si>
  <si>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</si>
  <si>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</si>
  <si>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</si>
  <si>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</si>
  <si>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</si>
  <si>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</si>
  <si>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</si>
  <si>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</si>
  <si>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</si>
  <si>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</si>
  <si>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</si>
  <si>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</si>
  <si>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</si>
  <si>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</si>
  <si>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</si>
  <si>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</si>
  <si>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</si>
  <si>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</si>
  <si>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</si>
  <si>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</si>
  <si>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</si>
  <si>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</si>
  <si>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</si>
  <si>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</si>
  <si>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</si>
  <si>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</si>
  <si>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</si>
  <si>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</si>
  <si>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</si>
  <si>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</si>
  <si>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</si>
  <si>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</si>
  <si>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</si>
  <si>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</si>
  <si>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</si>
  <si>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</si>
  <si>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</si>
  <si>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</si>
  <si>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</si>
  <si>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</si>
  <si>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</si>
  <si>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</si>
  <si>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</si>
  <si>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</si>
  <si>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</si>
  <si>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</si>
  <si>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</si>
  <si>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</si>
  <si>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</si>
  <si>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</si>
  <si>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</si>
  <si>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</si>
  <si>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</si>
  <si>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</si>
  <si>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</si>
  <si>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</si>
  <si>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</si>
  <si>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</si>
  <si>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</si>
  <si>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</si>
  <si>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</si>
  <si>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</si>
  <si>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</si>
  <si>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</si>
  <si>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</si>
  <si>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</si>
  <si>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</si>
  <si>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</si>
  <si>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</si>
  <si>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</si>
  <si>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</si>
  <si>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</si>
  <si>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</si>
  <si>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</si>
  <si>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</si>
  <si>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</si>
  <si>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</si>
  <si>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</si>
  <si>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</si>
  <si>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</si>
  <si>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</si>
  <si>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</si>
  <si>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</si>
  <si>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</si>
  <si>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</si>
  <si>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</si>
  <si>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</si>
  <si>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</si>
  <si>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</si>
  <si>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</si>
  <si>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</si>
  <si>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</si>
  <si>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</si>
  <si>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</si>
  <si>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</si>
  <si>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</si>
  <si>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</si>
  <si>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</si>
  <si>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</si>
  <si>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</si>
  <si>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</si>
  <si>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</si>
  <si>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</si>
  <si>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</si>
  <si>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</si>
  <si>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</si>
  <si>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</si>
  <si>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</si>
  <si>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</si>
  <si>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</si>
  <si>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</si>
  <si>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</si>
  <si>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</si>
  <si>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</si>
  <si>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</si>
  <si>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</si>
  <si>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</si>
  <si>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</si>
  <si>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</si>
  <si>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</si>
  <si>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</si>
  <si>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</si>
  <si>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</si>
  <si>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</si>
  <si>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</si>
  <si>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</si>
  <si>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</si>
  <si>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</si>
  <si>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</si>
  <si>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</si>
  <si>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</si>
  <si>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</si>
  <si>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</si>
  <si>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</si>
  <si>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</si>
  <si>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</si>
  <si>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</si>
  <si>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</si>
  <si>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</si>
  <si>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</si>
  <si>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</si>
  <si>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</si>
  <si>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</si>
  <si>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</si>
  <si>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</si>
  <si>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</si>
  <si>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</si>
  <si>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</si>
  <si>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</si>
  <si>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</si>
  <si>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</si>
  <si>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</si>
  <si>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</si>
  <si>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</si>
  <si>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</si>
  <si>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</si>
  <si>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</si>
  <si>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</si>
  <si>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</si>
  <si>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</si>
  <si>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</si>
  <si>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</si>
  <si>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</si>
  <si>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</si>
  <si>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</si>
  <si>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</si>
  <si>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</si>
  <si>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</si>
  <si>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</si>
  <si>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</si>
  <si>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</si>
  <si>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</si>
  <si>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</si>
  <si>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</si>
  <si>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</si>
  <si>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</si>
  <si>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</si>
  <si>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</si>
  <si>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</si>
  <si>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</si>
  <si>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</si>
  <si>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</si>
  <si>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</si>
  <si>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</si>
  <si>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</si>
  <si>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</si>
  <si>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</si>
  <si>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</si>
  <si>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</si>
  <si>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</si>
  <si>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</si>
  <si>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</si>
  <si>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</si>
  <si>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</si>
  <si>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</si>
  <si>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</si>
  <si>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</si>
  <si>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</si>
  <si>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</si>
  <si>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</si>
  <si>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</si>
  <si>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</si>
  <si>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</si>
  <si>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</si>
  <si>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</si>
  <si>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</si>
  <si>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</si>
  <si>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</si>
  <si>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</si>
  <si>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</si>
  <si>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</si>
  <si>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</si>
  <si>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</si>
  <si>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</si>
  <si>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</si>
  <si>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</si>
  <si>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</si>
  <si>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</si>
  <si>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</si>
  <si>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</si>
  <si>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</si>
  <si>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</si>
  <si>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</si>
  <si>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</si>
  <si>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</si>
  <si>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</si>
  <si>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</si>
  <si>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</si>
  <si>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</si>
  <si>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</si>
  <si>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</si>
  <si>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</si>
  <si>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</si>
  <si>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</si>
  <si>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</si>
  <si>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</si>
  <si>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</si>
  <si>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</si>
  <si>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</si>
  <si>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</si>
  <si>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</si>
  <si>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</si>
  <si>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</si>
  <si>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</si>
  <si>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</si>
  <si>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</si>
  <si>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</si>
  <si>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</si>
  <si>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</si>
  <si>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</si>
  <si>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</si>
  <si>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</si>
  <si>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</si>
  <si>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</si>
  <si>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</si>
  <si>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</si>
  <si>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</si>
  <si>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</si>
  <si>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</si>
  <si>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</si>
  <si>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</si>
  <si>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</si>
  <si>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</si>
  <si>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</si>
  <si>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</si>
  <si>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</si>
  <si>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</si>
  <si>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</si>
  <si>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</si>
  <si>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</si>
  <si>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</si>
  <si>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</si>
  <si>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</si>
  <si>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</si>
  <si>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</si>
  <si>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</si>
  <si>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</si>
  <si>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</si>
  <si>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</si>
  <si>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</si>
  <si>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</si>
  <si>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</si>
  <si>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</si>
  <si>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</si>
  <si>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</si>
  <si>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</si>
  <si>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</si>
  <si>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</si>
  <si>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</si>
  <si>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</si>
  <si>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</si>
  <si>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</si>
  <si>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</si>
  <si>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</si>
  <si>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</si>
  <si>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</si>
  <si>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</si>
  <si>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</si>
  <si>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</si>
  <si>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</si>
  <si>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</si>
  <si>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</si>
  <si>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</si>
  <si>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</si>
  <si>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</si>
  <si>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</si>
  <si>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</si>
  <si>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</si>
  <si>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</si>
  <si>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</si>
  <si>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</si>
  <si>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</si>
  <si>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</si>
  <si>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</si>
  <si>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</si>
  <si>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</si>
  <si>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</si>
  <si>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</si>
  <si>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</si>
  <si>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</si>
  <si>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</si>
  <si>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</si>
  <si>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</si>
  <si>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</si>
  <si>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</si>
  <si>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</si>
  <si>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</si>
  <si>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</si>
  <si>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</si>
  <si>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</si>
  <si>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</si>
  <si>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</si>
  <si>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</si>
  <si>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</si>
  <si>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</si>
  <si>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</si>
  <si>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</si>
  <si>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</si>
  <si>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</si>
  <si>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</si>
  <si>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</si>
  <si>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</si>
  <si>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</si>
  <si>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</si>
  <si>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</si>
  <si>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</si>
  <si>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</si>
  <si>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</si>
  <si>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</si>
  <si>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</si>
  <si>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</si>
  <si>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</si>
  <si>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</si>
  <si>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</si>
  <si>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</si>
  <si>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</si>
  <si>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</si>
  <si>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</si>
  <si>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</si>
  <si>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</si>
  <si>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</si>
  <si>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</si>
  <si>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</si>
  <si>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</si>
  <si>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</si>
  <si>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</si>
  <si>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</si>
  <si>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</si>
  <si>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</si>
  <si>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</si>
  <si>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</si>
  <si>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</si>
  <si>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</si>
  <si>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</si>
  <si>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</si>
  <si>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</si>
  <si>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</si>
  <si>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</si>
  <si>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</si>
  <si>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</si>
  <si>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</si>
  <si>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</si>
  <si>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</si>
  <si>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</si>
  <si>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</si>
  <si>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</si>
  <si>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</si>
  <si>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</si>
  <si>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</si>
  <si>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</si>
  <si>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</si>
  <si>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</si>
  <si>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</si>
  <si>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</si>
  <si>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</si>
  <si>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</si>
  <si>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</si>
  <si>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</si>
  <si>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</si>
  <si>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</si>
  <si>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</si>
  <si>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</si>
  <si>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</si>
  <si>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</si>
  <si>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</si>
  <si>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</si>
  <si>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</si>
  <si>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</si>
  <si>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</si>
  <si>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</si>
  <si>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</si>
  <si>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</si>
  <si>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</si>
  <si>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</si>
  <si>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</si>
  <si>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</si>
  <si>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</si>
  <si>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</si>
  <si>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</si>
  <si>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</si>
  <si>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</si>
  <si>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</si>
  <si>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</si>
  <si>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</si>
  <si>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</si>
  <si>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</si>
  <si>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</si>
  <si>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</si>
  <si>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</si>
  <si>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</si>
  <si>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</si>
  <si>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</si>
  <si>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</si>
  <si>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</si>
  <si>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</si>
  <si>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</si>
  <si>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</si>
  <si>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</si>
  <si>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</si>
  <si>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</si>
  <si>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</si>
  <si>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</si>
  <si>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</si>
  <si>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</si>
  <si>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</si>
  <si>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</si>
  <si>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</si>
  <si>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</si>
  <si>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</si>
  <si>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</si>
  <si>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</si>
  <si>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</si>
  <si>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</si>
  <si>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</si>
  <si>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</si>
  <si>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</si>
  <si>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</si>
  <si>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</si>
  <si>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</si>
  <si>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</si>
  <si>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</si>
  <si>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</si>
  <si>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</si>
  <si>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</si>
  <si>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</si>
  <si>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</si>
  <si>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</si>
  <si>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</si>
  <si>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</si>
  <si>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</si>
  <si>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</si>
  <si>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</si>
  <si>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</si>
  <si>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</si>
  <si>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</si>
  <si>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</si>
  <si>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</si>
  <si>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</si>
  <si>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</si>
  <si>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</si>
  <si>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</si>
  <si>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</si>
  <si>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</si>
  <si>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</si>
  <si>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</si>
  <si>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</si>
  <si>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</si>
  <si>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</si>
  <si>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</si>
  <si>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</si>
  <si>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</si>
  <si>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</si>
  <si>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</si>
  <si>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</si>
  <si>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</si>
  <si>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</si>
  <si>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</si>
  <si>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</si>
  <si>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</si>
  <si>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</si>
  <si>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</si>
  <si>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</si>
  <si>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</si>
  <si>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</si>
  <si>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</si>
  <si>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</si>
  <si>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</si>
  <si>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</si>
  <si>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</si>
  <si>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</si>
  <si>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</si>
  <si>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</si>
  <si>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</si>
  <si>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</si>
  <si>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</si>
  <si>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</si>
  <si>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</si>
  <si>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</si>
  <si>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</si>
  <si>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</si>
  <si>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</si>
  <si>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</si>
  <si>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</si>
  <si>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</si>
  <si>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</si>
  <si>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</si>
  <si>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</si>
  <si>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</si>
  <si>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</si>
  <si>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</si>
  <si>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</si>
  <si>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</si>
  <si>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</si>
  <si>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</si>
  <si>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</si>
  <si>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</si>
  <si>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</si>
  <si>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</si>
  <si>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</si>
  <si>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</si>
  <si>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</si>
  <si>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</si>
  <si>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</si>
  <si>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</si>
  <si>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</si>
  <si>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</si>
  <si>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</si>
  <si>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</si>
  <si>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</si>
  <si>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</si>
  <si>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</si>
  <si>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</si>
  <si>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</si>
  <si>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</si>
  <si>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</si>
  <si>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</si>
  <si>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</si>
  <si>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</si>
  <si>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</si>
  <si>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</si>
  <si>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</si>
  <si>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</si>
  <si>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</si>
  <si>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</si>
  <si>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</si>
  <si>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</si>
  <si>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</si>
  <si>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</si>
  <si>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</si>
  <si>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</si>
  <si>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</si>
  <si>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</si>
  <si>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</si>
  <si>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</si>
  <si>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</si>
  <si>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</si>
  <si>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</si>
  <si>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</si>
  <si>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</si>
  <si>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</si>
  <si>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</si>
  <si>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</si>
  <si>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</si>
  <si>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</si>
  <si>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</si>
  <si>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</si>
  <si>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</si>
  <si>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</si>
  <si>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</si>
  <si>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</si>
  <si>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</si>
  <si>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</si>
  <si>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</si>
  <si>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</si>
  <si>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</si>
  <si>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</si>
  <si>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</si>
  <si>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</si>
  <si>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</si>
  <si>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</si>
  <si>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</si>
  <si>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</si>
  <si>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</si>
  <si>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</si>
  <si>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</si>
  <si>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</si>
  <si>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</si>
  <si>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</si>
  <si>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</si>
  <si>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</si>
  <si>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</si>
  <si>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</si>
  <si>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</si>
  <si>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</si>
  <si>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</si>
  <si>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</si>
  <si>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</si>
  <si>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</si>
  <si>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</si>
  <si>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</si>
  <si>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</si>
  <si>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</si>
  <si>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</si>
  <si>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</si>
  <si>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</si>
  <si>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</si>
  <si>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</si>
  <si>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</si>
  <si>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</si>
  <si>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</si>
  <si>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</si>
  <si>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</si>
  <si>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</si>
  <si>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</si>
  <si>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</si>
  <si>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</si>
  <si>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</si>
  <si>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</si>
  <si>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</si>
  <si>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</si>
  <si>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</si>
  <si>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</si>
  <si>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</si>
  <si>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</si>
  <si>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</si>
  <si>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</si>
  <si>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</si>
  <si>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</si>
  <si>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</si>
  <si>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</si>
  <si>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</si>
  <si>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</si>
  <si>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</si>
  <si>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</si>
  <si>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</si>
  <si>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</si>
  <si>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</si>
  <si>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</si>
  <si>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</si>
  <si>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</si>
  <si>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</si>
  <si>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</si>
  <si>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</si>
  <si>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</si>
  <si>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</si>
  <si>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</si>
  <si>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</si>
  <si>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</si>
  <si>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</si>
  <si>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</si>
  <si>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</si>
  <si>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</si>
  <si>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</si>
  <si>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</si>
  <si>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</si>
  <si>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</si>
  <si>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</si>
  <si>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</si>
  <si>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</si>
  <si>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</si>
  <si>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</si>
  <si>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</si>
  <si>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</si>
  <si>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</si>
  <si>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</si>
  <si>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</si>
  <si>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</si>
  <si>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</si>
  <si>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</si>
  <si>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</si>
  <si>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</si>
  <si>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</si>
  <si>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</si>
  <si>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</si>
  <si>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</si>
  <si>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</si>
  <si>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</si>
  <si>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</si>
  <si>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</si>
  <si>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</si>
  <si>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</si>
  <si>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</si>
  <si>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</si>
  <si>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</si>
  <si>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</si>
  <si>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</si>
  <si>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</si>
  <si>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</si>
  <si>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</si>
  <si>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</si>
  <si>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</si>
  <si>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</si>
  <si>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</si>
  <si>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</si>
  <si>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</si>
  <si>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</si>
  <si>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</si>
  <si>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</si>
  <si>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</si>
  <si>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</si>
  <si>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</si>
  <si>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</si>
  <si>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</si>
  <si>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</si>
  <si>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</si>
  <si>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</si>
  <si>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</si>
  <si>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</si>
  <si>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</si>
  <si>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</si>
  <si>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</si>
  <si>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</si>
  <si>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</si>
  <si>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</si>
  <si>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</si>
  <si>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</si>
  <si>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</si>
  <si>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</si>
  <si>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</si>
  <si>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</si>
  <si>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</si>
  <si>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</si>
  <si>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</si>
  <si>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</si>
  <si>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</si>
  <si>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</si>
  <si>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</si>
  <si>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</si>
  <si>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</si>
  <si>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</si>
  <si>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</si>
  <si>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</si>
  <si>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</si>
  <si>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</si>
  <si>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</si>
  <si>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</si>
  <si>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</si>
  <si>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</si>
  <si>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</si>
  <si>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</si>
  <si>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</si>
  <si>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</si>
  <si>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</si>
  <si>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</si>
  <si>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</si>
  <si>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</si>
  <si>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</si>
  <si>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</si>
  <si>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</si>
  <si>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</si>
  <si>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</si>
  <si>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</si>
  <si>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</si>
  <si>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</si>
  <si>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</si>
  <si>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</si>
  <si>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</si>
  <si>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</si>
  <si>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</si>
  <si>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</si>
  <si>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</si>
  <si>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</si>
  <si>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</si>
  <si>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</si>
  <si>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</si>
  <si>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</si>
  <si>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</si>
  <si>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</si>
  <si>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</si>
  <si>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</si>
  <si>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</si>
  <si>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</si>
  <si>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</si>
  <si>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</si>
  <si>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</si>
  <si>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</si>
  <si>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</si>
  <si>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</si>
  <si>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</si>
  <si>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</si>
  <si>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</si>
  <si>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</si>
  <si>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</si>
  <si>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</si>
  <si>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</si>
  <si>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</si>
  <si>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</si>
  <si>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</si>
  <si>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</si>
  <si>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</si>
  <si>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</si>
  <si>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</si>
  <si>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</si>
  <si>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</si>
  <si>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</si>
  <si>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</si>
  <si>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</si>
  <si>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</si>
  <si>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</si>
  <si>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</si>
  <si>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</si>
  <si>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</si>
  <si>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</si>
  <si>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</si>
  <si>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</si>
  <si>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</si>
  <si>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</si>
  <si>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</si>
  <si>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</si>
  <si>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</si>
  <si>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</si>
  <si>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</si>
  <si>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</si>
  <si>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</si>
  <si>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</si>
  <si>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</si>
  <si>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</si>
  <si>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</si>
  <si>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</si>
  <si>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</si>
  <si>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</si>
  <si>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</si>
  <si>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</si>
  <si>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</si>
  <si>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</si>
  <si>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</si>
  <si>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</si>
  <si>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</si>
  <si>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</si>
  <si>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</si>
  <si>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</si>
  <si>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</si>
  <si>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</si>
  <si>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</si>
  <si>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</si>
  <si>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</si>
  <si>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</si>
  <si>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</si>
  <si>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</si>
  <si>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</si>
  <si>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</si>
  <si>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</si>
  <si>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</si>
  <si>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</si>
  <si>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</si>
  <si>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</si>
  <si>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</si>
  <si>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</si>
  <si>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</si>
  <si>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</si>
  <si>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</si>
  <si>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</si>
  <si>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</si>
  <si>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</si>
  <si>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</si>
  <si>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</si>
  <si>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</si>
  <si>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</si>
  <si>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</si>
  <si>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</si>
  <si>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</si>
  <si>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</si>
  <si>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</si>
  <si>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</si>
  <si>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</si>
  <si>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</si>
  <si>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</si>
  <si>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</si>
  <si>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</si>
  <si>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</si>
  <si>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</si>
  <si>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</si>
  <si>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</si>
  <si>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</si>
  <si>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</si>
  <si>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</si>
  <si>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</si>
  <si>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</si>
  <si>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</si>
  <si>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</si>
  <si>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</si>
  <si>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</si>
  <si>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</si>
  <si>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</si>
  <si>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</si>
  <si>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</si>
  <si>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</si>
  <si>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</si>
  <si>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</si>
  <si>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</si>
  <si>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</si>
  <si>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</si>
  <si>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</si>
  <si>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</si>
  <si>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</si>
  <si>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</si>
  <si>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</si>
  <si>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</si>
  <si>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</si>
  <si>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</si>
  <si>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</si>
  <si>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</si>
  <si>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</si>
  <si>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</si>
  <si>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</si>
  <si>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</si>
  <si>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</si>
  <si>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</si>
  <si>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</si>
  <si>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</si>
  <si>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</si>
  <si>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</si>
  <si>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</si>
  <si>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</si>
  <si>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</si>
  <si>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</si>
  <si>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</si>
  <si>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</si>
  <si>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</si>
  <si>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</si>
  <si>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</si>
  <si>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</si>
  <si>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</si>
  <si>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</si>
  <si>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</si>
  <si>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</si>
  <si>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</si>
  <si>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</si>
  <si>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</si>
  <si>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</si>
  <si>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</si>
  <si>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</si>
  <si>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</si>
  <si>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</si>
  <si>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</si>
  <si>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</si>
  <si>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</si>
  <si>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</si>
  <si>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</si>
  <si>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</si>
  <si>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</si>
  <si>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</si>
  <si>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</si>
  <si>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</si>
  <si>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</si>
  <si>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</si>
  <si>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</si>
  <si>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</si>
  <si>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</si>
  <si>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</si>
  <si>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</si>
  <si>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</si>
  <si>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</si>
  <si>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</si>
  <si>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</si>
  <si>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</si>
  <si>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</si>
  <si>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</si>
  <si>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</si>
  <si>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</si>
  <si>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</si>
  <si>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</si>
  <si>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</si>
  <si>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</si>
  <si>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</si>
  <si>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</si>
  <si>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</si>
  <si>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</si>
  <si>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</si>
  <si>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</si>
  <si>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</si>
  <si>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</si>
  <si>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</si>
  <si>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</si>
  <si>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</si>
  <si>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</si>
  <si>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</si>
  <si>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</si>
  <si>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</si>
  <si>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</si>
  <si>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</si>
  <si>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</si>
  <si>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</si>
  <si>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</si>
  <si>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</si>
  <si>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</si>
  <si>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</si>
  <si>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</si>
  <si>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</si>
  <si>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</si>
  <si>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</si>
  <si>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</si>
  <si>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</si>
  <si>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</si>
  <si>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</si>
  <si>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</si>
  <si>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</si>
  <si>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</si>
  <si>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</si>
  <si>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</si>
  <si>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</si>
  <si>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</si>
  <si>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</si>
  <si>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</si>
  <si>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</si>
  <si>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</si>
  <si>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</si>
  <si>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</si>
  <si>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</si>
  <si>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</si>
  <si>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</si>
  <si>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</si>
  <si>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</si>
  <si>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</si>
  <si>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</si>
  <si>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</si>
  <si>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</si>
  <si>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</si>
  <si>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</si>
  <si>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</si>
  <si>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</si>
  <si>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</si>
  <si>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</si>
  <si>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</si>
  <si>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</si>
  <si>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</si>
  <si>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</si>
  <si>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</si>
  <si>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</si>
  <si>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</si>
  <si>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</si>
  <si>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</si>
  <si>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</si>
  <si>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</si>
  <si>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</si>
  <si>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</si>
  <si>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</si>
  <si>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</si>
  <si>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</si>
  <si>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</si>
  <si>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</si>
  <si>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</si>
  <si>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</si>
  <si>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</si>
  <si>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</si>
  <si>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</si>
  <si>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</si>
  <si>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</si>
  <si>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</si>
  <si>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</si>
  <si>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</si>
  <si>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</si>
  <si>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</si>
  <si>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</si>
  <si>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</si>
  <si>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</si>
  <si>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</si>
  <si>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</si>
  <si>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</si>
  <si>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</si>
  <si>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</si>
  <si>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</si>
  <si>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</si>
  <si>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</si>
  <si>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</si>
  <si>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</si>
  <si>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</si>
  <si>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</si>
  <si>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</si>
  <si>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</si>
  <si>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</si>
  <si>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</si>
  <si>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</si>
  <si>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</si>
  <si>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</si>
  <si>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</si>
  <si>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</si>
  <si>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</si>
  <si>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</si>
  <si>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</si>
  <si>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</si>
  <si>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</si>
  <si>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</si>
  <si>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</si>
  <si>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</si>
  <si>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</si>
  <si>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</si>
  <si>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</si>
  <si>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</si>
  <si>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</si>
  <si>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</si>
  <si>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</si>
  <si>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</si>
  <si>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</si>
  <si>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</si>
  <si>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</si>
  <si>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</si>
  <si>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</si>
  <si>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</si>
  <si>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</si>
  <si>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</si>
  <si>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</si>
  <si>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</si>
  <si>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</si>
  <si>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</si>
  <si>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</si>
  <si>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</si>
  <si>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</si>
  <si>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</si>
  <si>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</si>
  <si>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</si>
  <si>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</si>
  <si>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</si>
  <si>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</si>
  <si>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</si>
  <si>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</si>
  <si>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</si>
  <si>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</si>
  <si>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</si>
  <si>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</si>
  <si>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</si>
  <si>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</si>
  <si>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</si>
  <si>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</si>
  <si>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</si>
  <si>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</si>
  <si>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</si>
  <si>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</si>
  <si>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</si>
  <si>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</si>
  <si>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</si>
  <si>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</si>
  <si>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</si>
  <si>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</si>
  <si>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</si>
  <si>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</si>
  <si>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</si>
  <si>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</si>
  <si>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</si>
  <si>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</si>
  <si>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</si>
  <si>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</si>
  <si>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</si>
  <si>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</si>
  <si>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</si>
  <si>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</si>
  <si>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</si>
  <si>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</si>
  <si>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</si>
  <si>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</si>
  <si>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</si>
  <si>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</si>
  <si>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</si>
  <si>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</si>
  <si>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</si>
  <si>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</si>
  <si>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</si>
  <si>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</si>
  <si>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</si>
  <si>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</si>
  <si>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</si>
  <si>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</si>
  <si>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</si>
  <si>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</si>
  <si>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</si>
  <si>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</si>
  <si>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</si>
  <si>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</si>
  <si>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</si>
  <si>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</si>
  <si>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</si>
  <si>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</si>
  <si>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</si>
  <si>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</si>
  <si>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</si>
  <si>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</si>
  <si>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</si>
  <si>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</si>
  <si>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</si>
  <si>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</si>
  <si>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</si>
  <si>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</si>
  <si>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</si>
  <si>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</si>
  <si>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</si>
  <si>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</si>
  <si>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</si>
  <si>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</si>
  <si>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</si>
  <si>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</si>
  <si>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</si>
  <si>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</si>
  <si>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</si>
  <si>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</si>
  <si>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</si>
  <si>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</si>
  <si>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</si>
  <si>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</si>
  <si>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</si>
  <si>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</si>
  <si>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</si>
  <si>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</si>
  <si>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</si>
  <si>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</si>
  <si>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</si>
  <si>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</si>
  <si>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</si>
  <si>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</si>
  <si>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</si>
  <si>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</si>
  <si>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</si>
  <si>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</si>
  <si>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</si>
  <si>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</si>
  <si>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</si>
  <si>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</si>
  <si>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</si>
  <si>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</si>
  <si>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</si>
  <si>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</si>
  <si>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</si>
  <si>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</si>
  <si>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</si>
  <si>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</si>
  <si>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</si>
  <si>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</si>
  <si>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</si>
  <si>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</si>
  <si>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</si>
  <si>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</si>
  <si>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</si>
  <si>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</si>
  <si>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</si>
  <si>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</si>
  <si>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</si>
  <si>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</si>
  <si>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</si>
  <si>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</si>
  <si>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</si>
  <si>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</si>
  <si>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</si>
  <si>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</si>
  <si>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</si>
  <si>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</si>
  <si>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</si>
  <si>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</si>
  <si>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</si>
  <si>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</si>
  <si>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</si>
  <si>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</si>
  <si>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</si>
  <si>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</si>
  <si>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</si>
  <si>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</si>
  <si>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</si>
  <si>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</si>
  <si>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</si>
  <si>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</si>
  <si>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</si>
  <si>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</si>
  <si>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</si>
  <si>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</si>
  <si>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</si>
  <si>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</si>
  <si>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</si>
  <si>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</si>
  <si>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</si>
  <si>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</si>
  <si>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</si>
  <si>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</si>
  <si>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</si>
  <si>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</si>
  <si>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</si>
  <si>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</si>
  <si>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</si>
  <si>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</si>
  <si>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</si>
  <si>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</si>
  <si>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</si>
  <si>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</si>
  <si>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</si>
  <si>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</si>
  <si>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</si>
  <si>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</si>
  <si>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</si>
  <si>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</si>
  <si>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</si>
  <si>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</si>
  <si>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</si>
  <si>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</si>
  <si>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</si>
  <si>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</si>
  <si>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</si>
  <si>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</si>
  <si>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</si>
  <si>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</si>
  <si>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</si>
  <si>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</si>
  <si>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</si>
  <si>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</si>
  <si>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</si>
  <si>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</si>
  <si>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</si>
  <si>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</si>
  <si>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</si>
  <si>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</si>
  <si>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</si>
  <si>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</si>
  <si>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</si>
  <si>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</si>
  <si>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</si>
  <si>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</si>
  <si>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</si>
  <si>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</si>
  <si>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</si>
  <si>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</si>
  <si>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</si>
  <si>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</si>
  <si>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</si>
  <si>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</si>
  <si>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</si>
  <si>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</si>
  <si>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</si>
  <si>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</si>
  <si>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</si>
  <si>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</si>
  <si>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</si>
  <si>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</si>
  <si>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</si>
  <si>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</si>
  <si>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</si>
  <si>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</si>
  <si>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</si>
  <si>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</si>
  <si>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</si>
  <si>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</si>
  <si>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</si>
  <si>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</si>
  <si>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</si>
  <si>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</si>
  <si>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</si>
  <si>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</si>
  <si>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</si>
  <si>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</si>
  <si>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</si>
  <si>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</si>
  <si>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</si>
  <si>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</si>
  <si>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</si>
  <si>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</si>
  <si>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</si>
  <si>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</si>
  <si>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</si>
  <si>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</si>
  <si>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</si>
  <si>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</si>
  <si>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</si>
  <si>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</si>
  <si>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</si>
  <si>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</si>
  <si>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</si>
  <si>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</si>
  <si>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</si>
  <si>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</si>
  <si>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</si>
  <si>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</si>
  <si>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</si>
  <si>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</si>
  <si>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</si>
  <si>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</si>
  <si>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</si>
  <si>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</si>
  <si>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</si>
  <si>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</si>
  <si>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</si>
  <si>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</si>
  <si>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</si>
  <si>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</si>
  <si>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</si>
  <si>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</si>
  <si>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</si>
  <si>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</si>
  <si>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</si>
  <si>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</si>
  <si>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</si>
  <si>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</si>
  <si>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</si>
  <si>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</si>
  <si>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</si>
  <si>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</si>
  <si>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</si>
  <si>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</si>
  <si>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</si>
  <si>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</si>
  <si>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</si>
  <si>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</si>
  <si>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</si>
  <si>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</si>
  <si>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</si>
  <si>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</si>
  <si>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</si>
  <si>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</si>
  <si>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</si>
  <si>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</si>
  <si>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</si>
  <si>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</si>
  <si>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</si>
  <si>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</si>
  <si>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</si>
  <si>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</si>
  <si>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</si>
  <si>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</si>
  <si>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</si>
  <si>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</si>
  <si>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</si>
  <si>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</si>
  <si>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</si>
  <si>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</si>
  <si>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</si>
  <si>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</si>
  <si>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</si>
  <si>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</si>
  <si>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</si>
  <si>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</si>
  <si>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</si>
  <si>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</si>
  <si>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</si>
  <si>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</si>
  <si>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</si>
  <si>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</si>
  <si>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</si>
  <si>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</si>
  <si>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</si>
  <si>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</si>
  <si>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</si>
  <si>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</si>
  <si>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</si>
  <si>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</si>
  <si>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</si>
  <si>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</si>
  <si>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</si>
  <si>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</si>
  <si>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</si>
  <si>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</si>
  <si>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</si>
  <si>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</si>
  <si>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</si>
  <si>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</si>
  <si>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</si>
  <si>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</si>
  <si>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</si>
  <si>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</si>
  <si>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</si>
  <si>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</si>
  <si>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</si>
  <si>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</si>
  <si>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</si>
  <si>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</si>
  <si>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</si>
  <si>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</si>
  <si>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</si>
  <si>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</si>
  <si>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</si>
  <si>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</si>
  <si>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</si>
  <si>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</si>
  <si>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</si>
  <si>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</si>
  <si>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</si>
  <si>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</si>
  <si>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</si>
  <si>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</si>
  <si>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</si>
  <si>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</si>
  <si>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</si>
  <si>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</si>
  <si>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</si>
  <si>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</si>
  <si>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</si>
  <si>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</si>
  <si>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</si>
  <si>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</si>
  <si>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</si>
  <si>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</si>
  <si>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</si>
  <si>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</si>
  <si>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</si>
  <si>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</si>
  <si>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</si>
  <si>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</si>
  <si>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</si>
  <si>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</si>
  <si>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</si>
  <si>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</si>
  <si>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</si>
  <si>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</si>
  <si>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</si>
  <si>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</si>
  <si>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</si>
  <si>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</si>
  <si>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</si>
  <si>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</si>
  <si>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</si>
  <si>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</si>
  <si>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</si>
  <si>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</si>
  <si>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</si>
  <si>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</si>
  <si>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</si>
  <si>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</si>
  <si>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</si>
  <si>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</si>
  <si>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</si>
  <si>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</si>
  <si>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</si>
  <si>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</si>
  <si>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</si>
  <si>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</si>
  <si>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</si>
  <si>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</si>
  <si>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</si>
  <si>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</si>
  <si>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</si>
  <si>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</si>
  <si>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</si>
  <si>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</si>
  <si>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</si>
  <si>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</si>
  <si>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</si>
  <si>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</si>
  <si>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</si>
  <si>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</si>
  <si>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</si>
  <si>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</si>
  <si>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</si>
  <si>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</si>
  <si>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</si>
  <si>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</si>
  <si>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</si>
  <si>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</si>
  <si>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</si>
  <si>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</si>
  <si>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</si>
  <si>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</si>
  <si>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</si>
  <si>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</si>
  <si>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</si>
  <si>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</si>
  <si>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</si>
  <si>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</si>
  <si>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</si>
  <si>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</si>
  <si>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</si>
  <si>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</si>
  <si>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</si>
  <si>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</si>
  <si>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</si>
  <si>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</si>
  <si>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</si>
  <si>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</si>
  <si>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</si>
  <si>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</si>
  <si>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</si>
  <si>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</si>
  <si>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</si>
  <si>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</si>
  <si>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</si>
  <si>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</si>
  <si>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</si>
  <si>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</si>
  <si>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</si>
  <si>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</si>
  <si>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</si>
  <si>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</si>
  <si>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</si>
  <si>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</si>
  <si>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</si>
  <si>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</si>
  <si>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</si>
  <si>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</si>
  <si>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</si>
  <si>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</si>
  <si>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</si>
  <si>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</si>
  <si>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</si>
  <si>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</si>
  <si>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</si>
  <si>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</si>
  <si>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</si>
  <si>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</si>
  <si>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</si>
  <si>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</si>
  <si>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</si>
  <si>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</si>
  <si>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</si>
  <si>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</si>
  <si>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</si>
  <si>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</si>
  <si>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</si>
  <si>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</si>
  <si>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</si>
  <si>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</si>
  <si>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</si>
  <si>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</si>
  <si>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</si>
  <si>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</si>
  <si>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</si>
  <si>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</si>
  <si>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</si>
  <si>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</si>
  <si>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</si>
  <si>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</si>
  <si>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</si>
  <si>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</si>
  <si>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</si>
  <si>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</si>
  <si>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</si>
  <si>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</si>
  <si>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</si>
  <si>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</si>
  <si>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</si>
  <si>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</si>
  <si>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</si>
  <si>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</si>
  <si>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</si>
  <si>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</si>
  <si>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</si>
  <si>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</si>
  <si>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</si>
  <si>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</si>
  <si>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</si>
  <si>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</si>
  <si>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</si>
  <si>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</si>
  <si>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</si>
  <si>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</si>
  <si>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</si>
  <si>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</si>
  <si>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</si>
  <si>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</si>
  <si>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</si>
  <si>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</si>
  <si>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</si>
  <si>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</si>
  <si>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</si>
  <si>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</si>
  <si>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</si>
  <si>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</si>
  <si>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</si>
  <si>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</si>
  <si>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</si>
  <si>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</si>
  <si>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</si>
  <si>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</si>
  <si>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</si>
  <si>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</si>
  <si>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</si>
  <si>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</si>
  <si>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</si>
  <si>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</si>
  <si>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</si>
  <si>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</si>
  <si>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</si>
  <si>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</si>
  <si>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</si>
  <si>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</si>
  <si>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</si>
  <si>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</si>
  <si>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</si>
  <si>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</si>
  <si>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</si>
  <si>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</si>
  <si>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</si>
  <si>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</si>
  <si>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</si>
  <si>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</si>
  <si>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</si>
  <si>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</si>
  <si>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</si>
  <si>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</si>
  <si>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</si>
  <si>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</si>
  <si>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</si>
  <si>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</si>
  <si>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</si>
  <si>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</si>
  <si>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</si>
  <si>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</si>
  <si>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</si>
  <si>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</si>
  <si>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</si>
  <si>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</si>
  <si>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</si>
  <si>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</si>
  <si>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</si>
  <si>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</si>
  <si>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</si>
  <si>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</si>
  <si>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</si>
  <si>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</si>
  <si>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</si>
  <si>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</si>
  <si>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</si>
  <si>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</si>
  <si>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</si>
  <si>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</si>
  <si>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</si>
  <si>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</si>
  <si>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</si>
  <si>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</si>
  <si>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</si>
  <si>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</si>
  <si>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</si>
  <si>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</si>
  <si>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</si>
  <si>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</si>
  <si>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</si>
  <si>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</si>
  <si>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</si>
  <si>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</si>
  <si>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</si>
  <si>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</si>
  <si>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</si>
  <si>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</si>
  <si>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</si>
  <si>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</si>
  <si>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</si>
  <si>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</si>
  <si>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</si>
  <si>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</si>
  <si>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</si>
  <si>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</si>
  <si>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</si>
  <si>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</si>
  <si>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</si>
  <si>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</si>
  <si>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</si>
  <si>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</si>
  <si>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</si>
  <si>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</si>
  <si>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</si>
  <si>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</si>
  <si>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</si>
  <si>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</si>
  <si>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</si>
  <si>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</si>
  <si>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</si>
  <si>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</si>
  <si>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</si>
  <si>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</si>
  <si>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</si>
  <si>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</si>
  <si>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</si>
  <si>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</si>
  <si>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</si>
  <si>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</si>
  <si>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</si>
  <si>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</si>
  <si>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</si>
  <si>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</si>
  <si>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</si>
  <si>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</si>
  <si>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</si>
  <si>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</si>
  <si>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</si>
  <si>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</si>
  <si>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</si>
  <si>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</si>
  <si>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</si>
  <si>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</si>
  <si>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</si>
  <si>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</si>
  <si>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</si>
  <si>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</si>
  <si>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</si>
  <si>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</si>
  <si>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</si>
  <si>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</si>
  <si>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</si>
  <si>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</si>
  <si>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</si>
  <si>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</si>
  <si>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</si>
  <si>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</si>
  <si>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</si>
  <si>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</si>
  <si>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</si>
  <si>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</si>
  <si>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</si>
  <si>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</si>
  <si>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</si>
  <si>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</si>
  <si>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</si>
  <si>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</si>
  <si>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</si>
  <si>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</si>
  <si>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</si>
  <si>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</si>
  <si>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</si>
  <si>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</si>
  <si>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</si>
  <si>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</si>
  <si>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</si>
  <si>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</si>
  <si>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</si>
  <si>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</si>
  <si>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</si>
  <si>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</si>
  <si>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</si>
  <si>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</si>
  <si>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</si>
  <si>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</si>
  <si>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</si>
  <si>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</si>
  <si>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</si>
  <si>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</si>
  <si>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</si>
  <si>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</si>
  <si>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</si>
  <si>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</si>
  <si>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</si>
  <si>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</si>
  <si>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</si>
  <si>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</si>
  <si>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</si>
  <si>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</si>
  <si>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</si>
  <si>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</si>
  <si>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</si>
  <si>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</si>
  <si>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</si>
  <si>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</si>
  <si>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</si>
  <si>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</si>
  <si>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</si>
  <si>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</si>
  <si>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</si>
  <si>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</si>
  <si>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</si>
  <si>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</si>
  <si>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</si>
  <si>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</si>
  <si>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</si>
  <si>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</si>
  <si>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</si>
  <si>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</si>
  <si>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</si>
  <si>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</si>
  <si>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</si>
  <si>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</si>
  <si>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</si>
  <si>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</si>
  <si>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</si>
  <si>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</si>
  <si>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</si>
  <si>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</si>
  <si>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</si>
  <si>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</si>
  <si>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</si>
  <si>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</si>
  <si>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</si>
  <si>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</si>
  <si>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</si>
  <si>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</si>
  <si>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</si>
  <si>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</si>
  <si>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</si>
  <si>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</si>
  <si>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</si>
  <si>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</si>
  <si>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</si>
  <si>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</si>
  <si>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</si>
  <si>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</si>
  <si>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</si>
  <si>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</si>
  <si>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</si>
  <si>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</si>
  <si>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</si>
  <si>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</si>
  <si>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</si>
  <si>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</si>
  <si>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</si>
  <si>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</si>
  <si>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</si>
  <si>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</si>
  <si>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</si>
  <si>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</si>
  <si>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</si>
  <si>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</si>
  <si>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</si>
  <si>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</si>
  <si>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</si>
  <si>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</si>
  <si>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</si>
  <si>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</si>
  <si>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</si>
  <si>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</si>
  <si>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</si>
  <si>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</si>
  <si>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</si>
  <si>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</si>
  <si>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</si>
  <si>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</si>
  <si>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</si>
  <si>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</si>
  <si>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</si>
  <si>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</si>
  <si>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</si>
  <si>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</si>
  <si>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</si>
  <si>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</si>
  <si>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</si>
  <si>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</si>
  <si>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</si>
  <si>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</si>
  <si>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</si>
  <si>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</si>
  <si>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</si>
  <si>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</si>
  <si>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</si>
  <si>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</si>
  <si>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</si>
  <si>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</si>
  <si>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</si>
  <si>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</si>
  <si>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</si>
  <si>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</si>
  <si>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</si>
  <si>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</si>
  <si>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</si>
  <si>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</si>
  <si>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</si>
  <si>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</si>
  <si>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</si>
  <si>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</si>
  <si>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</si>
  <si>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</si>
  <si>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</si>
  <si>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</si>
  <si>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</si>
  <si>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</si>
  <si>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</si>
  <si>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</si>
  <si>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</si>
  <si>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</si>
  <si>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</si>
  <si>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</si>
  <si>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</si>
  <si>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</si>
  <si>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</si>
  <si>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</si>
  <si>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</si>
  <si>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</si>
  <si>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</si>
  <si>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</si>
  <si>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</si>
  <si>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</si>
  <si>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</si>
  <si>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</si>
  <si>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</si>
  <si>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</si>
  <si>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</si>
  <si>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</si>
  <si>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</si>
  <si>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</si>
  <si>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</si>
  <si>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</si>
  <si>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</si>
  <si>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</si>
  <si>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</si>
  <si>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</si>
  <si>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</si>
  <si>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</si>
  <si>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</si>
  <si>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</si>
  <si>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</si>
  <si>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</si>
  <si>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</si>
  <si>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</si>
  <si>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</si>
  <si>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</si>
  <si>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</si>
  <si>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</si>
  <si>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</si>
  <si>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</si>
  <si>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</si>
  <si>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</si>
  <si>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</si>
  <si>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</si>
  <si>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</si>
  <si>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</si>
  <si>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</si>
  <si>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</si>
  <si>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</si>
  <si>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</si>
  <si>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</si>
  <si>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</si>
  <si>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</si>
  <si>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</si>
  <si>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</si>
  <si>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</si>
  <si>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</si>
  <si>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</si>
  <si>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</si>
  <si>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</si>
  <si>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</si>
  <si>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</si>
  <si>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</si>
  <si>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</si>
  <si>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</si>
  <si>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</si>
  <si>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</si>
  <si>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</si>
  <si>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</si>
  <si>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</si>
  <si>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</si>
  <si>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</si>
  <si>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</si>
  <si>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</si>
  <si>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</si>
  <si>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</si>
  <si>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</si>
  <si>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</si>
  <si>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</si>
  <si>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</si>
  <si>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</si>
  <si>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</si>
  <si>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</si>
  <si>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</si>
  <si>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</si>
  <si>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</si>
  <si>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</si>
  <si>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</si>
  <si>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</si>
  <si>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</si>
  <si>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</si>
  <si>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</si>
  <si>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</si>
  <si>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</si>
  <si>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</si>
  <si>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</si>
  <si>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</si>
  <si>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</si>
  <si>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</si>
  <si>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</si>
  <si>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</si>
  <si>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</si>
  <si>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</si>
  <si>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</si>
  <si>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</si>
  <si>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</si>
  <si>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</si>
  <si>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</si>
  <si>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</si>
  <si>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</si>
  <si>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</si>
  <si>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</si>
  <si>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</si>
  <si>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</si>
  <si>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</si>
  <si>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</si>
  <si>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</si>
  <si>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</si>
  <si>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</si>
  <si>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</si>
  <si>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</si>
  <si>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</si>
  <si>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</si>
  <si>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</si>
  <si>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</si>
  <si>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</si>
  <si>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</si>
  <si>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</si>
  <si>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</si>
  <si>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</si>
  <si>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</si>
  <si>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</si>
  <si>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</si>
  <si>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</si>
  <si>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</si>
  <si>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</si>
  <si>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</si>
  <si>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</si>
  <si>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</si>
  <si>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</si>
  <si>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</si>
  <si>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</si>
  <si>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</si>
  <si>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</si>
  <si>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</si>
  <si>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</si>
  <si>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</si>
  <si>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</si>
  <si>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</si>
  <si>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</si>
  <si>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</si>
  <si>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</si>
  <si>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</si>
  <si>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</si>
  <si>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</si>
  <si>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</si>
  <si>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</si>
  <si>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</si>
  <si>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</si>
  <si>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</si>
  <si>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</si>
  <si>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</si>
  <si>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</si>
  <si>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</si>
  <si>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</si>
  <si>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</si>
  <si>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</si>
  <si>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</si>
  <si>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</si>
  <si>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</si>
  <si>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</si>
  <si>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</si>
  <si>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</si>
  <si>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</si>
  <si>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</si>
  <si>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</si>
  <si>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</si>
  <si>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</si>
  <si>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</si>
  <si>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</si>
  <si>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</si>
  <si>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</si>
  <si>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</si>
  <si>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</si>
  <si>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</si>
  <si>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</si>
  <si>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</si>
  <si>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</si>
  <si>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</si>
  <si>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</si>
  <si>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</si>
  <si>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</si>
  <si>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</si>
  <si>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</si>
  <si>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</si>
  <si>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</si>
  <si>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</si>
  <si>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</si>
  <si>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</si>
  <si>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</si>
  <si>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</si>
  <si>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</si>
  <si>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</si>
  <si>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</si>
  <si>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</si>
  <si>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</si>
  <si>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</si>
  <si>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</si>
  <si>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</si>
  <si>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</si>
  <si>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</si>
  <si>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</si>
  <si>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</si>
  <si>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</si>
  <si>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</si>
  <si>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</si>
  <si>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</si>
  <si>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</si>
  <si>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</si>
  <si>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</si>
  <si>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</si>
  <si>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</si>
  <si>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</si>
  <si>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</si>
  <si>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</si>
  <si>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</si>
  <si>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</si>
  <si>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</si>
  <si>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</si>
  <si>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</si>
  <si>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</si>
  <si>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</si>
  <si>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</si>
  <si>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</si>
  <si>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</si>
  <si>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</si>
  <si>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</si>
  <si>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</si>
  <si>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</si>
  <si>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</si>
  <si>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</si>
  <si>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</si>
  <si>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</si>
  <si>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</si>
  <si>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</si>
  <si>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</si>
  <si>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</si>
  <si>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</si>
  <si>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</si>
  <si>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</si>
  <si>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</si>
  <si>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</si>
  <si>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</si>
  <si>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</si>
  <si>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</si>
  <si>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</si>
  <si>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</si>
  <si>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</si>
  <si>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</si>
  <si>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</si>
  <si>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</si>
  <si>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</si>
  <si>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</si>
  <si>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</si>
  <si>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</si>
  <si>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</si>
  <si>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</si>
  <si>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</si>
  <si>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</si>
  <si>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</si>
  <si>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</si>
  <si>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</si>
  <si>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</si>
  <si>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</si>
  <si>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</si>
  <si>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</si>
  <si>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</si>
  <si>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</si>
  <si>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</si>
  <si>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</si>
  <si>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</si>
  <si>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</si>
  <si>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</si>
  <si>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</si>
  <si>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</si>
  <si>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</si>
  <si>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</si>
  <si>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</si>
  <si>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</si>
  <si>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</si>
  <si>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</si>
  <si>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</si>
  <si>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</si>
  <si>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</si>
  <si>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</si>
  <si>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</si>
  <si>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</si>
  <si>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</si>
  <si>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</si>
  <si>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</si>
  <si>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</si>
  <si>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</si>
  <si>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</si>
  <si>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</si>
  <si>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</si>
  <si>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</si>
  <si>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</si>
  <si>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</si>
  <si>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</si>
  <si>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</si>
  <si>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</si>
  <si>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</si>
  <si>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</si>
  <si>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</si>
  <si>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</si>
  <si>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</si>
  <si>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</si>
  <si>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</si>
  <si>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</si>
  <si>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</si>
  <si>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</si>
  <si>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</si>
  <si>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</si>
  <si>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</si>
  <si>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</si>
  <si>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</si>
  <si>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</si>
  <si>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</si>
  <si>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</si>
  <si>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</si>
  <si>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</si>
  <si>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</si>
  <si>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</si>
  <si>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</si>
  <si>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</si>
  <si>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</si>
  <si>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</si>
  <si>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</si>
  <si>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</si>
  <si>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</si>
  <si>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</si>
  <si>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</si>
  <si>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</si>
  <si>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</si>
  <si>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</si>
  <si>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</si>
  <si>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</si>
  <si>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</si>
  <si>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</si>
  <si>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</si>
  <si>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</si>
  <si>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</si>
  <si>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</si>
  <si>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</si>
  <si>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</si>
  <si>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</si>
  <si>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</si>
  <si>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</si>
  <si>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</si>
  <si>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</si>
  <si>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</si>
  <si>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</si>
  <si>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</si>
  <si>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</si>
  <si>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</si>
  <si>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</si>
  <si>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</si>
  <si>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</si>
  <si>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</si>
  <si>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</si>
  <si>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</si>
  <si>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</si>
  <si>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</si>
  <si>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</si>
  <si>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</si>
  <si>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</si>
  <si>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</si>
  <si>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</si>
  <si>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</si>
  <si>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</si>
  <si>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</si>
  <si>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</si>
  <si>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</si>
  <si>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</si>
  <si>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</si>
  <si>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</si>
  <si>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</si>
  <si>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</si>
  <si>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</si>
  <si>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</si>
  <si>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</si>
  <si>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</si>
  <si>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</si>
  <si>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</si>
  <si>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</si>
  <si>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</si>
  <si>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</si>
  <si>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</si>
  <si>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</si>
  <si>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</si>
  <si>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</si>
  <si>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</si>
  <si>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</si>
  <si>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</si>
  <si>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</si>
  <si>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</si>
  <si>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</si>
  <si>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</si>
  <si>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</si>
  <si>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</si>
  <si>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</si>
  <si>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</si>
  <si>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</si>
  <si>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</si>
  <si>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</si>
  <si>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</si>
  <si>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</si>
  <si>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</si>
  <si>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</si>
  <si>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</si>
  <si>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</si>
  <si>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</si>
  <si>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</si>
  <si>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</si>
  <si>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</si>
  <si>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</si>
  <si>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</si>
  <si>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</si>
  <si>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</si>
  <si>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</si>
  <si>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</si>
  <si>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</si>
  <si>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</si>
  <si>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</si>
  <si>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</si>
  <si>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</si>
  <si>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</si>
  <si>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</si>
  <si>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</si>
  <si>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</si>
  <si>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</si>
  <si>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</si>
  <si>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</si>
  <si>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</si>
  <si>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</si>
  <si>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</si>
  <si>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</si>
  <si>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</si>
  <si>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</si>
  <si>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</si>
  <si>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</si>
  <si>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</si>
  <si>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</si>
  <si>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</si>
  <si>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</si>
  <si>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</si>
  <si>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</si>
  <si>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</si>
  <si>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</si>
  <si>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</si>
  <si>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</si>
  <si>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</si>
  <si>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</si>
  <si>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</si>
  <si>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</si>
  <si>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</si>
  <si>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</si>
  <si>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</si>
  <si>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</si>
  <si>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</si>
  <si>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</si>
  <si>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</si>
  <si>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</si>
  <si>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</si>
  <si>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</si>
  <si>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</si>
  <si>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</si>
  <si>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</si>
  <si>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</si>
  <si>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</si>
  <si>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</si>
  <si>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</si>
  <si>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</si>
  <si>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</si>
  <si>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</si>
  <si>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</si>
  <si>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</si>
  <si>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</si>
  <si>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</si>
  <si>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</si>
  <si>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</si>
  <si>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</si>
  <si>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</si>
  <si>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</si>
  <si>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</si>
  <si>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</si>
  <si>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</si>
  <si>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</si>
  <si>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</si>
  <si>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</si>
  <si>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</si>
  <si>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</si>
  <si>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</si>
  <si>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</si>
  <si>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</si>
  <si>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</si>
  <si>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</si>
  <si>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</si>
  <si>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</si>
  <si>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</si>
  <si>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</si>
  <si>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</si>
  <si>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</si>
  <si>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</si>
  <si>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</si>
  <si>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</si>
  <si>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</si>
  <si>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</si>
  <si>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</si>
  <si>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</si>
  <si>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</si>
  <si>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</si>
  <si>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</si>
  <si>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</si>
  <si>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</si>
  <si>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</si>
  <si>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</si>
  <si>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</si>
  <si>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</si>
  <si>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</si>
  <si>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</si>
  <si>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</si>
  <si>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</si>
  <si>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</si>
  <si>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</si>
  <si>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</si>
  <si>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</si>
  <si>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</si>
  <si>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</si>
  <si>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</si>
  <si>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</si>
  <si>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</si>
  <si>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</si>
  <si>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</si>
  <si>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</si>
  <si>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</si>
  <si>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</si>
  <si>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</si>
  <si>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</si>
  <si>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</si>
  <si>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</si>
  <si>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</si>
  <si>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</si>
  <si>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</si>
  <si>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</si>
  <si>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</si>
  <si>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</si>
  <si>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</si>
  <si>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</si>
  <si>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</si>
  <si>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</si>
  <si>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</si>
  <si>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</si>
  <si>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</si>
  <si>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</si>
  <si>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</si>
  <si>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</si>
  <si>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</si>
  <si>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</si>
  <si>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</si>
  <si>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</si>
  <si>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</si>
  <si>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</si>
  <si>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</si>
  <si>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</si>
  <si>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</si>
  <si>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</si>
  <si>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</si>
  <si>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</si>
  <si>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</si>
  <si>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</si>
  <si>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</si>
  <si>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</si>
  <si>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</si>
  <si>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</si>
  <si>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</si>
  <si>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</si>
  <si>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</si>
  <si>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</si>
  <si>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</si>
  <si>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</si>
  <si>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</si>
  <si>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</si>
  <si>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</si>
  <si>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</si>
  <si>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</si>
  <si>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</si>
  <si>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</si>
  <si>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</si>
  <si>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</si>
  <si>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</si>
  <si>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</si>
  <si>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</si>
  <si>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</si>
  <si>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</si>
  <si>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</si>
  <si>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</si>
  <si>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</si>
  <si>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</si>
  <si>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</si>
  <si>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</si>
  <si>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</si>
  <si>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</si>
  <si>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</si>
  <si>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</si>
  <si>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</si>
  <si>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</si>
  <si>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</si>
  <si>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</si>
  <si>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</si>
  <si>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</si>
  <si>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</si>
  <si>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</si>
  <si>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</si>
  <si>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</si>
  <si>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</si>
  <si>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</si>
  <si>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</si>
  <si>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</si>
  <si>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</si>
  <si>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</si>
  <si>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</si>
  <si>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</si>
  <si>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</si>
  <si>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</si>
  <si>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</si>
  <si>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</si>
  <si>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</si>
  <si>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</si>
  <si>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</si>
  <si>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</si>
  <si>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</si>
  <si>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</si>
  <si>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</si>
  <si>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</si>
  <si>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</si>
  <si>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</si>
  <si>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</si>
  <si>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</si>
  <si>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</si>
  <si>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</si>
  <si>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</si>
  <si>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</si>
  <si>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</si>
  <si>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</si>
  <si>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</si>
  <si>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</si>
  <si>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</si>
  <si>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</si>
  <si>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</si>
  <si>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</si>
  <si>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</si>
  <si>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</si>
  <si>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</si>
  <si>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</si>
  <si>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</si>
  <si>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</si>
  <si>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</si>
  <si>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</si>
  <si>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</si>
  <si>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</si>
  <si>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</si>
  <si>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</si>
  <si>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</si>
  <si>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</si>
  <si>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</si>
  <si>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</si>
  <si>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</si>
  <si>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</si>
  <si>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</si>
  <si>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</si>
  <si>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</si>
  <si>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</si>
  <si>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</si>
  <si>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</si>
  <si>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</si>
  <si>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</si>
  <si>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</si>
  <si>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</si>
  <si>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</si>
  <si>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</si>
  <si>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</si>
  <si>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</si>
  <si>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</si>
  <si>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</si>
  <si>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</si>
  <si>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</si>
  <si>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</si>
  <si>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</si>
  <si>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</si>
  <si>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</si>
  <si>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</si>
  <si>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</si>
  <si>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</si>
  <si>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</si>
  <si>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</si>
  <si>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</si>
  <si>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</si>
  <si>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</si>
  <si>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</si>
  <si>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</si>
  <si>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</si>
  <si>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</si>
  <si>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</si>
  <si>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</si>
  <si>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</si>
  <si>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</si>
  <si>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</si>
  <si>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</si>
  <si>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</si>
  <si>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</si>
  <si>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</si>
  <si>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</si>
  <si>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</si>
  <si>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</si>
  <si>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</si>
  <si>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</si>
  <si>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</si>
  <si>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</si>
  <si>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</si>
  <si>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</si>
  <si>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</si>
  <si>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</si>
  <si>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</si>
  <si>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</si>
  <si>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</si>
  <si>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</si>
  <si>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</si>
  <si>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</si>
  <si>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</si>
  <si>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</si>
  <si>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</si>
  <si>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</si>
  <si>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</si>
  <si>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</si>
  <si>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</si>
  <si>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</si>
  <si>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</si>
  <si>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</si>
  <si>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</si>
  <si>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</si>
  <si>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</si>
  <si>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</si>
  <si>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</si>
  <si>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</si>
  <si>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</si>
  <si>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</si>
  <si>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</si>
  <si>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</si>
  <si>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</si>
  <si>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</si>
  <si>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</si>
  <si>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</si>
  <si>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</si>
  <si>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</si>
  <si>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</si>
  <si>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</si>
  <si>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</si>
  <si>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</si>
  <si>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</si>
  <si>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</si>
  <si>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</si>
  <si>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</si>
  <si>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</si>
  <si>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</si>
  <si>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</si>
  <si>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</si>
  <si>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</si>
  <si>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</si>
  <si>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</si>
  <si>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</si>
  <si>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</si>
  <si>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</si>
  <si>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</si>
  <si>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</si>
  <si>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</si>
  <si>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</si>
  <si>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</si>
  <si>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</si>
  <si>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</si>
  <si>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</si>
  <si>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</si>
  <si>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</si>
  <si>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</si>
  <si>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</si>
  <si>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</si>
  <si>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</si>
  <si>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</si>
  <si>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</si>
  <si>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</si>
  <si>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</si>
  <si>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</si>
  <si>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</si>
  <si>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</si>
  <si>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</si>
  <si>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</si>
  <si>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</si>
  <si>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</si>
  <si>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</si>
  <si>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</si>
  <si>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</si>
  <si>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</si>
  <si>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</si>
  <si>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</si>
  <si>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</si>
  <si>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</si>
  <si>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</si>
  <si>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</si>
  <si>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</si>
  <si>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</si>
  <si>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</si>
  <si>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</si>
  <si>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</si>
  <si>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</si>
  <si>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</si>
  <si>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</si>
  <si>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</si>
  <si>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</si>
  <si>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</si>
  <si>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</si>
  <si>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</si>
  <si>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</si>
  <si>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</si>
  <si>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</si>
  <si>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</si>
  <si>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</si>
  <si>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</si>
  <si>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</si>
  <si>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</si>
  <si>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</si>
  <si>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</si>
  <si>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</si>
  <si>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</si>
  <si>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</si>
  <si>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</si>
  <si>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</si>
  <si>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</si>
  <si>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</si>
  <si>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</si>
  <si>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</si>
  <si>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</si>
  <si>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</si>
  <si>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</si>
  <si>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</si>
  <si>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</si>
  <si>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</si>
  <si>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</si>
  <si>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</si>
  <si>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</si>
  <si>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</si>
  <si>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</si>
  <si>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</si>
  <si>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</si>
  <si>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</si>
  <si>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</si>
  <si>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</si>
  <si>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</si>
  <si>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</si>
  <si>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</si>
  <si>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</si>
  <si>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</si>
  <si>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</si>
  <si>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</si>
  <si>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</si>
  <si>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</si>
  <si>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</si>
  <si>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</si>
  <si>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</si>
  <si>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</si>
  <si>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</si>
  <si>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</si>
  <si>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</si>
  <si>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</si>
  <si>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</si>
  <si>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</si>
  <si>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</si>
  <si>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</si>
  <si>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</si>
  <si>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</si>
  <si>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</si>
  <si>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</si>
  <si>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</si>
  <si>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</si>
  <si>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</si>
  <si>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</si>
  <si>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</si>
  <si>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</si>
  <si>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</si>
  <si>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</si>
  <si>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</si>
  <si>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</si>
  <si>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</si>
  <si>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</si>
  <si>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</si>
  <si>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</si>
  <si>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</si>
  <si>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</si>
  <si>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</si>
  <si>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</si>
  <si>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</si>
  <si>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</si>
  <si>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</si>
  <si>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</si>
  <si>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</si>
  <si>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</si>
  <si>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</si>
  <si>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</si>
  <si>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</si>
  <si>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</si>
  <si>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</si>
  <si>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</si>
  <si>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</si>
  <si>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</si>
  <si>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</si>
  <si>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</si>
  <si>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</si>
  <si>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</si>
  <si>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</si>
  <si>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</si>
  <si>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</si>
  <si>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</si>
  <si>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</si>
  <si>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</si>
  <si>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</si>
  <si>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</si>
  <si>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</si>
  <si>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</si>
  <si>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</si>
  <si>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</si>
  <si>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</si>
  <si>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</si>
  <si>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</si>
  <si>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</si>
  <si>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</si>
  <si>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</si>
  <si>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</si>
  <si>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</si>
  <si>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</si>
  <si>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</si>
  <si>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</si>
  <si>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</si>
  <si>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</si>
  <si>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</si>
  <si>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</si>
  <si>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</si>
  <si>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</si>
  <si>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</si>
  <si>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</si>
  <si>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</si>
  <si>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</si>
  <si>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</si>
  <si>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</si>
  <si>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</si>
  <si>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</si>
  <si>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</si>
  <si>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</si>
  <si>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</si>
  <si>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</si>
  <si>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</si>
  <si>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</si>
  <si>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</si>
  <si>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</si>
  <si>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</si>
  <si>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</si>
  <si>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</si>
  <si>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</si>
  <si>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</si>
  <si>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</si>
  <si>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</si>
  <si>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</si>
  <si>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</si>
  <si>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</si>
  <si>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</si>
  <si>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</si>
  <si>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</si>
  <si>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</si>
  <si>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</si>
  <si>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</si>
  <si>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</si>
  <si>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</si>
  <si>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</si>
  <si>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</si>
  <si>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</si>
  <si>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</si>
  <si>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</si>
  <si>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</si>
  <si>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</si>
  <si>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</si>
  <si>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</si>
  <si>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</si>
  <si>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</si>
  <si>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</si>
  <si>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</si>
  <si>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</si>
  <si>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</si>
  <si>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</si>
  <si>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</si>
  <si>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</si>
  <si>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</si>
  <si>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</si>
  <si>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</si>
  <si>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</si>
  <si>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</si>
  <si>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</si>
  <si>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</si>
  <si>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</si>
  <si>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</si>
  <si>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</si>
  <si>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</si>
  <si>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</si>
  <si>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</si>
  <si>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</si>
  <si>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</si>
  <si>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</si>
  <si>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</si>
  <si>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</si>
  <si>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</si>
  <si>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</si>
  <si>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</si>
  <si>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</si>
  <si>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</si>
  <si>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</si>
  <si>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</si>
  <si>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</si>
  <si>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</si>
  <si>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</si>
  <si>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</si>
  <si>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</si>
  <si>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</si>
  <si>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</si>
  <si>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</si>
  <si>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</si>
  <si>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</si>
  <si>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</si>
  <si>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</si>
  <si>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</si>
  <si>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</si>
  <si>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</si>
  <si>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</si>
  <si>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</si>
  <si>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</si>
  <si>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</si>
  <si>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</si>
  <si>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</si>
  <si>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</si>
  <si>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</si>
  <si>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</si>
  <si>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</si>
  <si>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</si>
  <si>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</si>
  <si>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</si>
  <si>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</si>
  <si>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</si>
  <si>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</si>
  <si>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</si>
  <si>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</si>
  <si>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</si>
  <si>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</si>
  <si>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</si>
  <si>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</si>
  <si>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</si>
  <si>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</si>
  <si>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</si>
  <si>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</si>
  <si>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</si>
  <si>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</si>
  <si>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</si>
  <si>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</si>
  <si>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</si>
  <si>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</si>
  <si>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</si>
  <si>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</si>
  <si>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</si>
  <si>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</si>
  <si>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</si>
  <si>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</si>
  <si>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</si>
  <si>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</si>
  <si>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</si>
  <si>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</si>
  <si>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</si>
  <si>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</si>
  <si>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</si>
  <si>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</si>
  <si>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</si>
  <si>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</si>
  <si>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</si>
  <si>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</si>
  <si>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</si>
  <si>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</si>
  <si>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</si>
  <si>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</si>
  <si>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</si>
  <si>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</si>
  <si>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</si>
  <si>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</si>
  <si>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</si>
  <si>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</si>
  <si>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</si>
  <si>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</si>
  <si>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</si>
  <si>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</si>
  <si>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</si>
  <si>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</si>
  <si>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</si>
  <si>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</si>
  <si>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</si>
  <si>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</si>
  <si>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</si>
  <si>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</si>
  <si>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</si>
  <si>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</si>
  <si>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</si>
  <si>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</si>
  <si>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</si>
  <si>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</si>
  <si>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</si>
  <si>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</si>
  <si>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</si>
  <si>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</si>
  <si>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</si>
  <si>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</si>
  <si>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</si>
  <si>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</si>
  <si>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</si>
  <si>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</si>
  <si>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</si>
  <si>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</si>
  <si>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</si>
  <si>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</si>
  <si>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</si>
  <si>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</si>
  <si>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</si>
  <si>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</si>
  <si>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</si>
  <si>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</si>
  <si>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</si>
  <si>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</si>
  <si>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</si>
  <si>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</si>
  <si>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</si>
  <si>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</si>
  <si>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</si>
  <si>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</si>
  <si>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</si>
  <si>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</si>
  <si>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</si>
  <si>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</si>
  <si>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</si>
  <si>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</si>
  <si>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</si>
  <si>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</si>
  <si>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</si>
  <si>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</si>
  <si>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</si>
  <si>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</si>
  <si>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</si>
  <si>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</si>
  <si>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</si>
  <si>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</si>
  <si>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</si>
  <si>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</si>
  <si>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</si>
  <si>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</si>
  <si>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</si>
  <si>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</si>
  <si>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</si>
  <si>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</si>
  <si>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</si>
  <si>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</si>
  <si>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</si>
  <si>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</si>
  <si>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</si>
  <si>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</si>
  <si>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</si>
  <si>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</si>
  <si>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</si>
  <si>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</si>
  <si>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</si>
  <si>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</si>
  <si>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</si>
  <si>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</si>
  <si>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</si>
  <si>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</si>
  <si>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</si>
  <si>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</si>
  <si>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</si>
  <si>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</si>
  <si>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</si>
  <si>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</si>
  <si>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</si>
  <si>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</si>
  <si>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</si>
  <si>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</si>
  <si>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</si>
  <si>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</si>
  <si>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</si>
  <si>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</si>
  <si>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</si>
  <si>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</si>
  <si>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</si>
  <si>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</si>
  <si>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</si>
  <si>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</si>
  <si>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</si>
  <si>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</si>
  <si>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</si>
  <si>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</si>
  <si>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</si>
  <si>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</si>
  <si>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</si>
  <si>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</si>
  <si>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</si>
  <si>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</si>
  <si>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</si>
  <si>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</si>
  <si>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</si>
  <si>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</si>
  <si>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</si>
  <si>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</si>
  <si>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</si>
  <si>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</si>
  <si>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</si>
  <si>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</si>
  <si>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</si>
  <si>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</si>
  <si>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</si>
  <si>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</si>
  <si>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</si>
  <si>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</si>
  <si>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</si>
  <si>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</si>
  <si>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</si>
  <si>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</si>
  <si>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</si>
  <si>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</si>
  <si>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</si>
  <si>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</si>
  <si>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</si>
  <si>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</si>
  <si>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</si>
  <si>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</si>
  <si>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</si>
  <si>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</si>
  <si>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</si>
  <si>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</si>
  <si>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</si>
  <si>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</si>
  <si>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</si>
  <si>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</si>
  <si>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</si>
  <si>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</si>
  <si>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</si>
  <si>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</si>
  <si>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</si>
  <si>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</si>
  <si>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</si>
  <si>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</si>
  <si>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</si>
  <si>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</si>
  <si>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</si>
  <si>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</si>
  <si>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</si>
  <si>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</si>
  <si>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</si>
  <si>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</si>
  <si>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</si>
  <si>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</si>
  <si>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</si>
  <si>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</si>
  <si>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</si>
  <si>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</si>
  <si>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</si>
  <si>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</si>
  <si>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</si>
  <si>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</si>
  <si>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</si>
  <si>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</si>
  <si>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</si>
  <si>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</si>
  <si>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</si>
  <si>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</si>
  <si>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</si>
  <si>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</si>
  <si>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</si>
  <si>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</si>
  <si>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</si>
  <si>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</si>
  <si>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</si>
  <si>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</si>
  <si>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</si>
  <si>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</si>
  <si>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</si>
  <si>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</si>
  <si>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</si>
  <si>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</si>
  <si>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</si>
  <si>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</si>
  <si>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</si>
  <si>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</si>
  <si>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</si>
  <si>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</si>
  <si>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</si>
  <si>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</si>
  <si>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</si>
  <si>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</si>
  <si>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</si>
  <si>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</si>
  <si>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</si>
  <si>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</si>
  <si>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</si>
  <si>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</si>
  <si>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</si>
  <si>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</si>
  <si>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</si>
  <si>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</si>
  <si>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</si>
  <si>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</si>
  <si>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</si>
  <si>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</si>
  <si>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</si>
  <si>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</si>
  <si>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</si>
  <si>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</si>
  <si>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</si>
  <si>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</si>
  <si>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</si>
  <si>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</si>
  <si>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</si>
  <si>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</si>
  <si>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</si>
  <si>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</si>
  <si>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</si>
  <si>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</si>
  <si>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</si>
  <si>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</si>
  <si>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</si>
  <si>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</si>
  <si>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</si>
  <si>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</si>
  <si>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</si>
  <si>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</si>
  <si>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</si>
  <si>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</si>
  <si>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</si>
  <si>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</si>
  <si>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</si>
  <si>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</si>
  <si>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</si>
  <si>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</si>
  <si>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</si>
  <si>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</si>
  <si>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</si>
  <si>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</si>
  <si>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</si>
  <si>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</si>
  <si>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</si>
  <si>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</si>
  <si>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</si>
  <si>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</si>
  <si>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</si>
  <si>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</si>
  <si>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</si>
  <si>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</si>
  <si>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</si>
  <si>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</si>
  <si>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</si>
  <si>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</si>
  <si>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</si>
  <si>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</si>
  <si>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</si>
  <si>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</si>
  <si>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</si>
  <si>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</si>
  <si>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</si>
  <si>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</si>
  <si>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</si>
  <si>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</si>
  <si>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</si>
  <si>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</si>
  <si>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</si>
  <si>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</si>
  <si>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</si>
  <si>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</si>
  <si>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</si>
  <si>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</si>
  <si>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</si>
  <si>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</si>
  <si>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</si>
  <si>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</si>
  <si>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</si>
  <si>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</si>
  <si>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</si>
  <si>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</si>
  <si>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</si>
  <si>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</si>
  <si>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</si>
  <si>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</si>
  <si>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</si>
  <si>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</si>
  <si>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</si>
  <si>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</si>
  <si>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</si>
  <si>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</si>
  <si>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</si>
  <si>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</si>
  <si>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</si>
  <si>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</si>
  <si>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</si>
  <si>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</si>
  <si>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</si>
  <si>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</si>
  <si>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</si>
  <si>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</si>
  <si>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</si>
  <si>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</si>
  <si>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</si>
  <si>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</si>
  <si>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</si>
  <si>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</si>
  <si>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</si>
  <si>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</si>
  <si>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</si>
  <si>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</si>
  <si>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</si>
  <si>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</si>
  <si>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</si>
  <si>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</si>
  <si>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</si>
  <si>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</si>
  <si>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</si>
  <si>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</si>
  <si>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</si>
  <si>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</si>
  <si>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</si>
  <si>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</si>
  <si>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</si>
  <si>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</si>
  <si>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</si>
  <si>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</si>
  <si>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</si>
  <si>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</si>
  <si>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</si>
  <si>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</si>
  <si>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</si>
  <si>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</si>
  <si>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</si>
  <si>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</si>
  <si>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</si>
  <si>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</si>
  <si>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</si>
  <si>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</si>
  <si>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</si>
  <si>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</si>
  <si>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</si>
  <si>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</si>
  <si>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</si>
  <si>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</si>
  <si>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</si>
  <si>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</si>
  <si>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</si>
  <si>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</si>
  <si>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</si>
  <si>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</si>
  <si>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</si>
  <si>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</si>
  <si>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</si>
  <si>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</si>
  <si>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</si>
  <si>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</si>
  <si>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</si>
  <si>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</si>
  <si>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</si>
  <si>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</si>
  <si>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</si>
  <si>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</si>
  <si>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</si>
  <si>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</si>
  <si>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</si>
  <si>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</si>
  <si>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</si>
  <si>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</si>
  <si>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</si>
  <si>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</si>
  <si>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</si>
  <si>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</si>
  <si>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</si>
  <si>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</si>
  <si>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</si>
  <si>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</si>
  <si>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</si>
  <si>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</si>
  <si>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</si>
  <si>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</si>
  <si>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</si>
  <si>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</si>
  <si>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</si>
  <si>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</si>
  <si>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</si>
  <si>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</si>
  <si>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</si>
  <si>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</si>
  <si>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</si>
  <si>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</si>
  <si>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</si>
  <si>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</si>
  <si>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</si>
  <si>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</si>
  <si>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</si>
  <si>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</si>
  <si>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</si>
  <si>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</si>
  <si>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</si>
  <si>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</si>
  <si>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</si>
  <si>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</si>
  <si>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</si>
  <si>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</si>
  <si>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</si>
  <si>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</si>
  <si>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</si>
  <si>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</si>
  <si>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</si>
  <si>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</si>
  <si>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</si>
  <si>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</si>
  <si>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</si>
  <si>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</si>
  <si>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</si>
  <si>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</si>
  <si>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</si>
  <si>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</si>
  <si>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</si>
  <si>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</si>
  <si>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</si>
  <si>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</si>
  <si>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</si>
  <si>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</si>
  <si>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</si>
  <si>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</si>
  <si>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</si>
  <si>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</si>
  <si>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</si>
  <si>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</si>
  <si>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</si>
  <si>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</si>
  <si>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</si>
  <si>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</si>
  <si>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</si>
  <si>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</si>
  <si>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</si>
  <si>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</si>
  <si>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</si>
  <si>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</si>
  <si>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</si>
  <si>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</si>
  <si>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</si>
  <si>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</si>
  <si>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</si>
  <si>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</si>
  <si>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</si>
  <si>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</si>
  <si>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</si>
  <si>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</si>
  <si>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</si>
  <si>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</si>
  <si>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</si>
  <si>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</si>
  <si>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</si>
  <si>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</si>
  <si>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</si>
  <si>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</si>
  <si>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</si>
  <si>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</si>
  <si>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</si>
  <si>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</si>
  <si>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</si>
  <si>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</si>
  <si>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</si>
  <si>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</si>
  <si>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</si>
  <si>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</si>
  <si>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</si>
  <si>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</si>
  <si>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</si>
  <si>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</si>
  <si>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</si>
  <si>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</si>
  <si>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</si>
  <si>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</si>
  <si>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</si>
  <si>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</si>
  <si>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</si>
  <si>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</si>
  <si>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</si>
  <si>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</si>
  <si>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</si>
  <si>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</si>
  <si>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</si>
  <si>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</si>
  <si>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</si>
  <si>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</si>
  <si>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</si>
  <si>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</si>
  <si>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</si>
  <si>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</si>
  <si>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</si>
  <si>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</si>
  <si>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</si>
  <si>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</si>
  <si>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</si>
  <si>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</si>
  <si>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</si>
  <si>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</si>
  <si>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</si>
  <si>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</si>
  <si>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</si>
  <si>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</si>
  <si>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</si>
  <si>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</si>
  <si>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</si>
  <si>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</si>
  <si>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</si>
  <si>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</si>
  <si>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</si>
  <si>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</si>
  <si>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</si>
  <si>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</si>
  <si>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</si>
  <si>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</si>
  <si>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</si>
  <si>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</si>
  <si>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</si>
  <si>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</si>
  <si>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</si>
  <si>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</si>
  <si>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</si>
  <si>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</si>
  <si>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</si>
  <si>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</si>
  <si>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</si>
  <si>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</si>
  <si>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</si>
  <si>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</si>
  <si>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</si>
  <si>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</si>
  <si>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</si>
  <si>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</si>
  <si>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</si>
  <si>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</si>
  <si>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</si>
  <si>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</si>
  <si>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</si>
  <si>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</si>
  <si>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</si>
  <si>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</si>
  <si>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</si>
  <si>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</si>
  <si>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</si>
  <si>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</si>
  <si>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</si>
  <si>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</si>
  <si>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</si>
  <si>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</si>
  <si>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</si>
  <si>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</si>
  <si>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</si>
  <si>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</si>
  <si>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</si>
  <si>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</si>
  <si>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</si>
  <si>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</si>
  <si>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</si>
  <si>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</si>
  <si>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</si>
  <si>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</si>
  <si>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</si>
  <si>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</si>
  <si>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</si>
  <si>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</si>
  <si>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</si>
  <si>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</si>
  <si>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</si>
  <si>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</si>
  <si>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</si>
  <si>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</si>
  <si>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</si>
  <si>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</si>
  <si>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</si>
  <si>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</si>
  <si>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</si>
  <si>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</si>
  <si>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</si>
  <si>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</si>
  <si>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</si>
  <si>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</si>
  <si>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</si>
  <si>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</si>
  <si>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</si>
  <si>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</si>
  <si>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</si>
  <si>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</si>
  <si>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</si>
  <si>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</si>
  <si>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</si>
  <si>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</si>
  <si>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</si>
  <si>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</si>
  <si>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</si>
  <si>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</si>
  <si>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</si>
  <si>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</si>
  <si>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</si>
  <si>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</si>
  <si>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</si>
  <si>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</si>
  <si>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</si>
  <si>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</si>
  <si>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</si>
  <si>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</si>
  <si>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</si>
  <si>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</si>
  <si>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</si>
  <si>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</si>
  <si>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</si>
  <si>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</si>
  <si>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</si>
  <si>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</si>
  <si>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</si>
  <si>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</si>
  <si>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</si>
  <si>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</si>
  <si>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</si>
  <si>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</si>
  <si>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</si>
  <si>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</si>
  <si>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</si>
  <si>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</si>
  <si>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</si>
  <si>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</si>
  <si>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</si>
  <si>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</si>
  <si>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</si>
  <si>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</si>
  <si>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</si>
  <si>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</si>
  <si>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</si>
  <si>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</si>
  <si>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</si>
  <si>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</si>
  <si>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</si>
  <si>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</si>
  <si>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</si>
  <si>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</si>
  <si>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</si>
  <si>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</si>
  <si>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</si>
  <si>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</si>
  <si>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</si>
  <si>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</si>
  <si>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</si>
  <si>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</si>
  <si>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</si>
  <si>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</si>
  <si>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</si>
  <si>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</si>
  <si>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</si>
  <si>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</si>
  <si>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</si>
  <si>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</si>
  <si>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</si>
  <si>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</si>
  <si>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</si>
  <si>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</si>
  <si>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</si>
  <si>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</si>
  <si>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</si>
  <si>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</si>
  <si>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</si>
  <si>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</si>
  <si>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</si>
  <si>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</si>
  <si>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</si>
  <si>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</si>
  <si>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</si>
  <si>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</si>
  <si>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</si>
  <si>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</si>
  <si>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</si>
  <si>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</si>
  <si>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</si>
  <si>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</si>
  <si>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</si>
  <si>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</si>
  <si>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</si>
  <si>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</si>
  <si>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</si>
  <si>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</si>
  <si>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</si>
  <si>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</si>
  <si>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</si>
  <si>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</si>
  <si>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</si>
  <si>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</si>
  <si>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</si>
  <si>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</si>
  <si>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</si>
  <si>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</si>
  <si>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</si>
  <si>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</si>
  <si>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</si>
  <si>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</si>
  <si>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</si>
  <si>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</si>
  <si>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</si>
  <si>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</si>
  <si>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</si>
  <si>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</si>
  <si>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</si>
  <si>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</si>
  <si>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</si>
  <si>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</si>
  <si>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</si>
  <si>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</si>
  <si>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</si>
  <si>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</si>
  <si>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</si>
  <si>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</si>
  <si>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</si>
  <si>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</si>
  <si>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</si>
  <si>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</si>
  <si>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</si>
  <si>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</si>
  <si>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</si>
  <si>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</si>
  <si>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</si>
  <si>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</si>
  <si>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</si>
  <si>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</si>
  <si>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</si>
  <si>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</si>
  <si>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</si>
  <si>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</si>
  <si>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</si>
  <si>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</si>
  <si>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</si>
  <si>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</si>
  <si>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</si>
  <si>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</si>
  <si>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</si>
  <si>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</si>
  <si>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</si>
  <si>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</si>
  <si>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</si>
  <si>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</si>
  <si>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</si>
  <si>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</si>
  <si>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</si>
  <si>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</si>
  <si>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</si>
  <si>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</si>
  <si>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</si>
  <si>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</si>
  <si>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</si>
  <si>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</si>
  <si>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</si>
  <si>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</si>
  <si>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</si>
  <si>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</si>
  <si>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</si>
  <si>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</si>
  <si>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</si>
  <si>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</si>
  <si>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</si>
  <si>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</si>
  <si>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</si>
  <si>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</si>
  <si>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</si>
  <si>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</si>
  <si>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</si>
  <si>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</si>
  <si>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</si>
  <si>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</si>
  <si>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</si>
  <si>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</si>
  <si>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</si>
  <si>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</si>
  <si>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</si>
  <si>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</si>
  <si>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</si>
  <si>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</si>
  <si>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</si>
  <si>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</si>
  <si>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</si>
  <si>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</si>
  <si>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</si>
  <si>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</si>
  <si>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</si>
  <si>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</si>
  <si>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</si>
  <si>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</si>
  <si>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</si>
  <si>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</si>
  <si>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</si>
  <si>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</si>
  <si>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</si>
  <si>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</si>
  <si>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</si>
  <si>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</si>
  <si>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</si>
  <si>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</si>
  <si>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</si>
  <si>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</si>
  <si>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</si>
  <si>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</si>
  <si>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</si>
  <si>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</si>
  <si>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</si>
  <si>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</si>
  <si>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</si>
  <si>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</si>
  <si>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</si>
  <si>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</si>
  <si>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</si>
  <si>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</si>
  <si>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</si>
  <si>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</si>
  <si>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</si>
  <si>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</si>
  <si>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</si>
  <si>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</si>
  <si>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</si>
  <si>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</si>
  <si>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</si>
  <si>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</si>
  <si>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</si>
  <si>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</si>
  <si>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</si>
  <si>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</si>
  <si>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</si>
  <si>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</si>
  <si>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</si>
  <si>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</si>
  <si>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</si>
  <si>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</si>
  <si>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</si>
  <si>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</si>
  <si>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</si>
  <si>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</si>
  <si>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</si>
  <si>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</si>
  <si>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</si>
  <si>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</si>
  <si>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</si>
  <si>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</si>
  <si>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</si>
  <si>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</si>
  <si>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</si>
  <si>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</si>
  <si>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</si>
  <si>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</si>
  <si>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</si>
  <si>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</si>
  <si>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</si>
  <si>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</si>
  <si>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</si>
  <si>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</si>
  <si>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</si>
  <si>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</si>
  <si>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</si>
  <si>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</si>
  <si>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</si>
  <si>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</si>
  <si>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</si>
  <si>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</si>
  <si>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</si>
  <si>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</si>
  <si>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</si>
  <si>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</si>
  <si>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</si>
  <si>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</si>
  <si>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</si>
  <si>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</si>
  <si>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</si>
  <si>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</si>
  <si>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</si>
  <si>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</si>
  <si>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</si>
  <si>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</si>
  <si>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</si>
  <si>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</si>
  <si>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</si>
  <si>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</si>
  <si>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</si>
  <si>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</si>
  <si>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</si>
  <si>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</si>
  <si>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</si>
  <si>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</si>
  <si>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</si>
  <si>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</si>
  <si>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</si>
  <si>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</si>
  <si>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</si>
  <si>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</si>
  <si>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</si>
  <si>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</si>
  <si>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</si>
  <si>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</si>
  <si>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</si>
  <si>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</si>
  <si>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</si>
  <si>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</si>
  <si>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</si>
  <si>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</si>
  <si>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</si>
  <si>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</si>
  <si>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</si>
  <si>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</si>
  <si>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</si>
  <si>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</si>
  <si>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</si>
  <si>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</si>
  <si>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</si>
  <si>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</si>
  <si>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</si>
  <si>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</si>
  <si>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</si>
  <si>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</si>
  <si>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</si>
  <si>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</si>
  <si>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</si>
  <si>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</si>
  <si>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</si>
  <si>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</si>
  <si>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</si>
  <si>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</si>
  <si>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</si>
  <si>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</si>
  <si>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</si>
  <si>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</si>
  <si>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</si>
  <si>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</si>
  <si>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</si>
  <si>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</si>
  <si>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</si>
  <si>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</si>
  <si>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</si>
  <si>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</si>
  <si>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</si>
  <si>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</si>
  <si>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</si>
  <si>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</si>
  <si>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</si>
  <si>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</si>
  <si>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</si>
  <si>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</si>
  <si>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</si>
  <si>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</si>
  <si>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</si>
  <si>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</si>
  <si>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</si>
  <si>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</si>
  <si>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</si>
  <si>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</si>
  <si>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</si>
  <si>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</si>
  <si>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</si>
  <si>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</si>
  <si>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</si>
  <si>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</si>
  <si>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</si>
  <si>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</si>
  <si>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</si>
  <si>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</si>
  <si>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</si>
  <si>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</si>
  <si>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</si>
  <si>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</si>
  <si>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</si>
  <si>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</si>
  <si>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</si>
  <si>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</si>
  <si>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</si>
  <si>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</si>
  <si>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</si>
  <si>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</si>
  <si>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</si>
  <si>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</si>
  <si>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</si>
  <si>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</si>
  <si>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</si>
  <si>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</si>
  <si>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</si>
  <si>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</si>
  <si>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</si>
  <si>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</si>
  <si>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</si>
  <si>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</si>
  <si>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</si>
  <si>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</si>
  <si>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</si>
  <si>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</si>
  <si>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</si>
  <si>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</si>
  <si>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</si>
  <si>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</si>
  <si>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</si>
  <si>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</si>
  <si>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</si>
  <si>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</si>
  <si>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</si>
  <si>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</si>
  <si>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</si>
  <si>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</si>
  <si>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</si>
  <si>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</si>
  <si>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</si>
  <si>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</si>
  <si>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</si>
  <si>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</si>
  <si>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</si>
  <si>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</si>
  <si>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</si>
  <si>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</si>
  <si>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</si>
  <si>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</si>
  <si>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</si>
  <si>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</si>
  <si>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</si>
  <si>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</si>
  <si>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</si>
  <si>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</si>
  <si>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</si>
  <si>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</si>
  <si>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</si>
  <si>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</si>
  <si>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</si>
  <si>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</si>
  <si>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</si>
  <si>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</si>
  <si>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</si>
  <si>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</si>
  <si>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</si>
  <si>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</si>
  <si>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</si>
  <si>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</si>
  <si>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</si>
  <si>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</si>
  <si>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</si>
  <si>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</si>
  <si>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</si>
  <si>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</si>
  <si>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</si>
  <si>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</si>
  <si>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</si>
  <si>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</si>
  <si>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</si>
  <si>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</si>
  <si>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</si>
  <si>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</si>
  <si>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</si>
  <si>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</si>
  <si>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</si>
  <si>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</si>
  <si>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</si>
  <si>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</si>
  <si>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</si>
  <si>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</si>
  <si>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</si>
  <si>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</si>
  <si>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</si>
  <si>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</si>
  <si>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</si>
  <si>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</si>
  <si>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</si>
  <si>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</si>
  <si>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</si>
  <si>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</si>
  <si>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</si>
  <si>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</si>
  <si>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</si>
  <si>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</si>
  <si>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</si>
  <si>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</si>
  <si>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</si>
  <si>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</si>
  <si>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</si>
  <si>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</si>
  <si>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</si>
  <si>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</si>
  <si>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</si>
  <si>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</si>
  <si>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</si>
  <si>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</si>
  <si>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</si>
  <si>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</si>
  <si>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</si>
  <si>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</si>
  <si>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</si>
  <si>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</si>
  <si>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</si>
  <si>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</si>
  <si>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</si>
  <si>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</si>
  <si>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</si>
  <si>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</si>
  <si>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</si>
  <si>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</si>
  <si>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</si>
  <si>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</si>
  <si>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</si>
  <si>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</si>
  <si>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</si>
  <si>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</si>
  <si>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</si>
  <si>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</si>
  <si>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</si>
  <si>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</si>
  <si>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</si>
  <si>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</si>
  <si>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</si>
  <si>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</si>
  <si>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</si>
  <si>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</si>
  <si>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</si>
  <si>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</si>
  <si>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</si>
  <si>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</si>
  <si>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</si>
  <si>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</si>
  <si>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</si>
  <si>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</si>
  <si>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</si>
  <si>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</si>
  <si>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</si>
  <si>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</si>
  <si>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</si>
  <si>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</si>
  <si>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</si>
  <si>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</si>
  <si>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</si>
  <si>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</si>
  <si>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</si>
  <si>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</si>
  <si>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</si>
  <si>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</si>
  <si>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</si>
  <si>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</si>
  <si>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</si>
  <si>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</si>
  <si>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</si>
  <si>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</si>
  <si>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</si>
  <si>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</si>
  <si>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</si>
  <si>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</si>
  <si>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</si>
  <si>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</si>
  <si>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</si>
  <si>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</si>
  <si>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</si>
  <si>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</si>
  <si>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</si>
  <si>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</si>
  <si>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</si>
  <si>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</si>
  <si>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</si>
  <si>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</si>
  <si>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</si>
  <si>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</si>
  <si>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</si>
  <si>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</si>
  <si>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</si>
  <si>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</si>
  <si>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</si>
  <si>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</si>
  <si>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</si>
  <si>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</si>
  <si>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</si>
  <si>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</si>
  <si>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</si>
  <si>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</si>
  <si>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</si>
  <si>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</si>
  <si>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</si>
  <si>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</si>
  <si>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</si>
  <si>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</si>
  <si>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</si>
  <si>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</si>
  <si>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</si>
  <si>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</si>
  <si>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</si>
  <si>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</si>
  <si>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</si>
  <si>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</si>
  <si>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</si>
  <si>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</si>
  <si>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</si>
  <si>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</si>
  <si>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</si>
  <si>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</si>
  <si>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</si>
  <si>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</si>
  <si>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</si>
  <si>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</si>
  <si>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</si>
  <si>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</si>
  <si>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</si>
  <si>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</si>
  <si>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</si>
  <si>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</si>
  <si>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</si>
  <si>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</si>
  <si>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</si>
  <si>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</si>
  <si>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</si>
  <si>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</si>
  <si>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</si>
  <si>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</si>
  <si>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</si>
  <si>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</si>
  <si>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</si>
  <si>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</si>
  <si>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</si>
  <si>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</si>
  <si>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</si>
  <si>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</si>
  <si>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</si>
  <si>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</si>
  <si>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</si>
  <si>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</si>
  <si>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</si>
  <si>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</si>
  <si>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</si>
  <si>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</si>
  <si>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</si>
  <si>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</si>
  <si>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</si>
  <si>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</si>
  <si>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</si>
  <si>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</si>
  <si>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</si>
  <si>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</si>
  <si>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</si>
  <si>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</si>
  <si>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</si>
  <si>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</si>
  <si>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</si>
  <si>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</si>
  <si>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</si>
  <si>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</si>
  <si>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</si>
  <si>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</si>
  <si>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</si>
  <si>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</si>
  <si>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</si>
  <si>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</si>
  <si>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</si>
  <si>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</si>
  <si>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</si>
  <si>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</si>
  <si>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</si>
  <si>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</si>
  <si>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</si>
  <si>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</si>
  <si>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</si>
  <si>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</si>
  <si>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</si>
  <si>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</si>
  <si>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</si>
  <si>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</si>
  <si>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</si>
  <si>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</si>
  <si>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</si>
  <si>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</si>
  <si>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</si>
  <si>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</si>
  <si>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</si>
  <si>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</si>
  <si>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</si>
  <si>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</si>
  <si>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</si>
  <si>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</si>
  <si>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</si>
  <si>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</si>
  <si>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</si>
  <si>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</si>
  <si>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</si>
  <si>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</si>
  <si>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</si>
  <si>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</si>
  <si>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</si>
  <si>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</si>
  <si>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</si>
  <si>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</si>
  <si>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</si>
  <si>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</si>
  <si>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</si>
  <si>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</si>
  <si>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</si>
  <si>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</si>
  <si>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</si>
  <si>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</si>
  <si>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</si>
  <si>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</si>
  <si>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</si>
  <si>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</si>
  <si>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</si>
  <si>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</si>
  <si>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</si>
  <si>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</si>
  <si>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</si>
  <si>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</si>
  <si>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</si>
  <si>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</si>
  <si>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</si>
  <si>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</si>
  <si>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</si>
  <si>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</si>
  <si>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</si>
  <si>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</si>
  <si>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</si>
  <si>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</si>
  <si>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</si>
  <si>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</si>
  <si>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</si>
  <si>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</si>
  <si>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</si>
  <si>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</si>
  <si>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</si>
  <si>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</si>
  <si>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</si>
  <si>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</si>
  <si>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</si>
  <si>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</si>
  <si>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</si>
  <si>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</si>
  <si>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</si>
  <si>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</si>
  <si>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</si>
  <si>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</si>
  <si>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</si>
  <si>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</si>
  <si>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</si>
  <si>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</si>
  <si>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</si>
  <si>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</si>
  <si>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</si>
  <si>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</si>
  <si>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</si>
  <si>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</si>
  <si>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</si>
  <si>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</si>
  <si>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</si>
  <si>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</si>
  <si>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</si>
  <si>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</si>
  <si>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</si>
  <si>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</si>
  <si>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</si>
  <si>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</si>
  <si>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</si>
  <si>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</si>
  <si>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</si>
  <si>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</si>
  <si>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</si>
  <si>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</si>
  <si>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</si>
  <si>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</si>
  <si>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</si>
  <si>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</si>
  <si>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</si>
  <si>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</si>
  <si>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</si>
  <si>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</si>
  <si>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</si>
  <si>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</si>
  <si>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</si>
  <si>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</si>
  <si>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</si>
  <si>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</si>
  <si>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</si>
  <si>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</si>
  <si>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</si>
  <si>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</si>
  <si>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</si>
  <si>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</si>
  <si>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</si>
  <si>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</si>
  <si>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</si>
  <si>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</si>
  <si>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</si>
  <si>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</si>
  <si>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</si>
  <si>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</si>
  <si>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</si>
  <si>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</si>
  <si>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</si>
  <si>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</si>
  <si>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</si>
  <si>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</si>
  <si>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</si>
  <si>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</si>
  <si>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</si>
  <si>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</si>
  <si>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</si>
  <si>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</si>
  <si>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</si>
  <si>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</si>
  <si>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</si>
  <si>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</si>
  <si>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</si>
  <si>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</si>
  <si>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</si>
  <si>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</si>
  <si>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</si>
  <si>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</si>
  <si>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</si>
  <si>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</si>
  <si>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</si>
  <si>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</si>
  <si>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</si>
  <si>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</si>
  <si>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</si>
  <si>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</si>
  <si>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</si>
  <si>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</si>
  <si>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</si>
  <si>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</si>
  <si>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</si>
  <si>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</si>
  <si>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</si>
  <si>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</si>
  <si>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</si>
  <si>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</si>
  <si>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</si>
  <si>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</si>
  <si>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</si>
  <si>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</si>
  <si>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</si>
  <si>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</si>
  <si>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</si>
  <si>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</si>
  <si>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</si>
  <si>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</si>
  <si>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</si>
  <si>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</si>
  <si>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</si>
  <si>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</si>
  <si>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</si>
  <si>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</si>
  <si>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</si>
  <si>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</si>
  <si>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</si>
  <si>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</si>
  <si>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</si>
  <si>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</si>
  <si>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</si>
  <si>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</si>
  <si>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</si>
  <si>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</si>
  <si>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</si>
  <si>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</si>
  <si>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</si>
  <si>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</si>
  <si>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</si>
  <si>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</si>
  <si>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</si>
  <si>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</si>
  <si>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</si>
  <si>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</si>
  <si>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</si>
  <si>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</si>
  <si>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</si>
  <si>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</si>
  <si>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</si>
  <si>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</si>
  <si>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</si>
  <si>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</si>
  <si>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</si>
  <si>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</si>
  <si>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</si>
  <si>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</si>
  <si>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</si>
  <si>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</si>
  <si>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</si>
  <si>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</si>
  <si>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</si>
  <si>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</si>
  <si>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</si>
  <si>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</si>
  <si>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</si>
  <si>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</si>
  <si>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</si>
  <si>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</si>
  <si>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</si>
  <si>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</si>
  <si>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</si>
  <si>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</si>
  <si>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</si>
  <si>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</si>
  <si>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</si>
  <si>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</si>
  <si>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</si>
  <si>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</si>
  <si>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</si>
  <si>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</si>
  <si>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</si>
  <si>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</si>
  <si>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</si>
  <si>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</si>
  <si>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</si>
  <si>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</si>
  <si>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</si>
  <si>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</si>
  <si>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</si>
  <si>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</si>
  <si>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</si>
  <si>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</si>
  <si>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</si>
  <si>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</si>
  <si>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</si>
  <si>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</si>
  <si>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</si>
  <si>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</si>
  <si>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</si>
  <si>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</si>
  <si>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</si>
  <si>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</si>
  <si>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</si>
  <si>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</si>
  <si>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</si>
  <si>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</si>
  <si>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</si>
  <si>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</si>
  <si>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</si>
  <si>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</si>
  <si>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</si>
  <si>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</si>
  <si>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</si>
  <si>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</si>
  <si>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</si>
  <si>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</si>
  <si>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</si>
  <si>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</si>
  <si>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</si>
  <si>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</si>
  <si>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</si>
  <si>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</si>
  <si>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</si>
  <si>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</si>
  <si>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</si>
  <si>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</si>
  <si>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</si>
  <si>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</si>
  <si>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</si>
  <si>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</si>
  <si>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</si>
  <si>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</si>
  <si>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</si>
  <si>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</si>
  <si>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</si>
  <si>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</si>
  <si>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</si>
  <si>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</si>
  <si>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</si>
  <si>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</si>
  <si>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</si>
  <si>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</si>
  <si>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</si>
  <si>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</si>
  <si>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</si>
  <si>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</si>
  <si>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</si>
  <si>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</si>
  <si>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</si>
  <si>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</si>
  <si>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</si>
  <si>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</si>
  <si>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</si>
  <si>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</si>
  <si>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</si>
  <si>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</si>
  <si>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</si>
  <si>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</si>
  <si>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</si>
  <si>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</si>
  <si>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</si>
  <si>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</si>
  <si>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</si>
  <si>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</si>
  <si>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</si>
  <si>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</si>
  <si>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</si>
  <si>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</si>
  <si>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</si>
  <si>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</si>
  <si>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</si>
  <si>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</si>
  <si>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</si>
  <si>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</si>
  <si>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</si>
  <si>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</si>
  <si>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</si>
  <si>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</si>
  <si>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</si>
  <si>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</si>
  <si>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</si>
  <si>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</si>
  <si>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</si>
  <si>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</si>
  <si>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</si>
  <si>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</si>
  <si>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</si>
  <si>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</si>
  <si>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</si>
  <si>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</si>
  <si>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</si>
  <si>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</si>
  <si>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</si>
  <si>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</si>
  <si>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</si>
  <si>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</si>
  <si>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</si>
  <si>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</si>
  <si>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</si>
  <si>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</si>
  <si>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</si>
  <si>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</si>
  <si>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</si>
  <si>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</si>
  <si>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</si>
  <si>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</si>
  <si>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</si>
  <si>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</si>
  <si>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</si>
  <si>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</si>
  <si>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</si>
  <si>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</si>
  <si>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</si>
  <si>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</si>
  <si>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</si>
  <si>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</si>
  <si>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</si>
  <si>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</si>
  <si>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</si>
  <si>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</si>
  <si>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</si>
  <si>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</si>
  <si>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</si>
  <si>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</si>
  <si>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</si>
  <si>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</si>
  <si>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</si>
  <si>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</si>
  <si>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</si>
  <si>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</si>
  <si>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</si>
  <si>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</si>
  <si>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</si>
  <si>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</si>
  <si>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</si>
  <si>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</si>
  <si>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</si>
  <si>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</si>
  <si>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</si>
  <si>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</si>
  <si>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</si>
  <si>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</si>
  <si>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</si>
  <si>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</si>
  <si>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</si>
  <si>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</si>
  <si>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</si>
  <si>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</si>
  <si>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</si>
  <si>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</si>
  <si>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</si>
  <si>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</si>
  <si>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</si>
  <si>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</si>
  <si>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</si>
  <si>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</si>
  <si>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</si>
  <si>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</si>
  <si>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</si>
  <si>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</si>
  <si>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</si>
  <si>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</si>
  <si>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</si>
  <si>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</si>
  <si>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</si>
  <si>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</si>
  <si>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</si>
  <si>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</si>
  <si>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</si>
  <si>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</si>
  <si>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</si>
  <si>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</si>
  <si>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</si>
  <si>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</si>
  <si>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</si>
  <si>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</si>
  <si>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</si>
  <si>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</si>
  <si>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</si>
  <si>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</si>
  <si>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</si>
  <si>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</si>
  <si>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</si>
  <si>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</si>
  <si>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</si>
  <si>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</si>
  <si>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</si>
  <si>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</si>
  <si>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</si>
  <si>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</si>
  <si>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</si>
  <si>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</si>
  <si>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</si>
  <si>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</si>
  <si>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</si>
  <si>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</si>
  <si>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</si>
  <si>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</si>
  <si>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</si>
  <si>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</si>
  <si>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</si>
  <si>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</si>
  <si>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</si>
  <si>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</si>
  <si>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</si>
  <si>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</si>
  <si>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</si>
  <si>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</si>
  <si>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</si>
  <si>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</si>
  <si>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</si>
  <si>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</si>
  <si>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</si>
  <si>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</si>
  <si>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</si>
  <si>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</si>
  <si>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</si>
  <si>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</si>
  <si>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</si>
  <si>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</si>
  <si>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</si>
  <si>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</si>
  <si>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</si>
  <si>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</si>
  <si>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</si>
  <si>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</si>
  <si>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</si>
  <si>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</si>
  <si>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</si>
  <si>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</si>
  <si>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</si>
  <si>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</si>
  <si>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</si>
  <si>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</si>
  <si>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</si>
  <si>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</si>
  <si>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</si>
  <si>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</si>
  <si>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</si>
  <si>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</si>
  <si>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</si>
  <si>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</si>
  <si>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</si>
  <si>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</si>
  <si>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</si>
  <si>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</si>
  <si>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</si>
  <si>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</si>
  <si>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</si>
  <si>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</si>
  <si>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</si>
  <si>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</si>
  <si>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</si>
  <si>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</si>
  <si>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</si>
  <si>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</si>
  <si>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</si>
  <si>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</si>
  <si>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</si>
  <si>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</si>
  <si>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</si>
  <si>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</si>
  <si>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</si>
  <si>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</si>
  <si>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</si>
  <si>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</si>
  <si>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</si>
  <si>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</si>
  <si>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</si>
  <si>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</si>
  <si>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</si>
  <si>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</si>
  <si>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</si>
  <si>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</si>
  <si>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</si>
  <si>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</si>
  <si>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</si>
  <si>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</si>
  <si>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</si>
  <si>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</si>
  <si>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</si>
  <si>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</si>
  <si>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</si>
  <si>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</si>
  <si>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</si>
  <si>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</si>
  <si>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</si>
  <si>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</si>
  <si>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</si>
  <si>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</si>
  <si>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</si>
  <si>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</si>
  <si>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</si>
  <si>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</si>
  <si>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</si>
  <si>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</si>
  <si>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</si>
  <si>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</si>
  <si>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</si>
  <si>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</si>
  <si>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</si>
  <si>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</si>
  <si>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</si>
  <si>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</si>
  <si>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</si>
  <si>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</si>
  <si>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</si>
  <si>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</si>
  <si>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</si>
  <si>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</si>
  <si>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</si>
  <si>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</si>
  <si>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</si>
  <si>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</si>
  <si>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</si>
  <si>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</si>
  <si>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</si>
  <si>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</si>
  <si>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</si>
  <si>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</si>
  <si>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</si>
  <si>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</si>
  <si>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</si>
  <si>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</si>
  <si>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</si>
  <si>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</si>
  <si>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</si>
  <si>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</si>
  <si>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</si>
  <si>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</si>
  <si>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</si>
  <si>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</si>
  <si>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</si>
  <si>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</si>
  <si>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</si>
  <si>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</si>
  <si>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</si>
  <si>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</si>
  <si>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</si>
  <si>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</si>
  <si>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</si>
  <si>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</si>
  <si>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</si>
  <si>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</si>
  <si>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</si>
  <si>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</si>
  <si>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</si>
  <si>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</si>
  <si>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</si>
  <si>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</si>
  <si>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</si>
  <si>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</si>
  <si>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</si>
  <si>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</si>
  <si>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</si>
  <si>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</si>
  <si>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</si>
  <si>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</si>
  <si>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</si>
  <si>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</si>
  <si>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</si>
  <si>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</si>
  <si>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</si>
  <si>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</si>
  <si>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</si>
  <si>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</si>
  <si>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</si>
  <si>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</si>
  <si>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</si>
  <si>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</si>
  <si>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</si>
  <si>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</si>
  <si>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</si>
  <si>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</si>
  <si>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</si>
  <si>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</si>
  <si>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</si>
  <si>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</si>
  <si>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</si>
  <si>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</si>
  <si>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</si>
  <si>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</si>
  <si>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</si>
  <si>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</si>
  <si>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</si>
  <si>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</si>
  <si>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</si>
  <si>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</si>
  <si>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</si>
  <si>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</si>
  <si>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</si>
  <si>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</si>
  <si>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</si>
  <si>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</si>
  <si>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</si>
  <si>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</si>
  <si>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</si>
  <si>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</si>
  <si>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</si>
  <si>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</si>
  <si>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</si>
  <si>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</si>
  <si>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</si>
  <si>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</si>
  <si>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</si>
  <si>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</si>
  <si>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</si>
  <si>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</si>
  <si>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</si>
  <si>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</si>
  <si>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</si>
  <si>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</si>
  <si>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</si>
  <si>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</si>
  <si>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</si>
  <si>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</si>
  <si>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</si>
  <si>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</si>
  <si>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</si>
  <si>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</si>
  <si>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</si>
  <si>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</si>
  <si>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</si>
  <si>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</si>
  <si>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</si>
  <si>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</si>
  <si>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</si>
  <si>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</si>
  <si>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</si>
  <si>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</si>
  <si>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</si>
  <si>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</si>
  <si>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</si>
  <si>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</si>
  <si>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</si>
  <si>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</si>
  <si>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</si>
  <si>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</si>
  <si>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</si>
  <si>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</si>
  <si>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</si>
  <si>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</si>
  <si>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</si>
  <si>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</si>
  <si>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</si>
  <si>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</si>
  <si>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</si>
  <si>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</si>
  <si>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</si>
  <si>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</si>
  <si>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</si>
  <si>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</si>
  <si>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</si>
  <si>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</si>
  <si>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</si>
  <si>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</si>
  <si>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</si>
  <si>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</si>
  <si>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</si>
  <si>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</si>
  <si>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</si>
  <si>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</si>
  <si>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</si>
  <si>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</si>
  <si>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</si>
  <si>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</si>
  <si>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</si>
  <si>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</si>
  <si>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</si>
  <si>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</si>
  <si>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</si>
  <si>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</si>
  <si>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</si>
  <si>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</si>
  <si>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</si>
  <si>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</si>
  <si>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</si>
  <si>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</si>
  <si>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</si>
  <si>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</si>
  <si>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</si>
  <si>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</si>
  <si>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</si>
  <si>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</si>
  <si>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</si>
  <si>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</si>
  <si>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</si>
  <si>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</si>
  <si>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</si>
  <si>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</si>
  <si>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</si>
  <si>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</si>
  <si>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</si>
  <si>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</si>
  <si>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</si>
  <si>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</si>
  <si>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</si>
  <si>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</si>
  <si>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</si>
  <si>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</si>
  <si>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</si>
  <si>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</si>
  <si>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</si>
  <si>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</si>
  <si>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</si>
  <si>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</si>
  <si>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</si>
  <si>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</si>
  <si>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</si>
  <si>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</si>
  <si>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</si>
  <si>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</si>
  <si>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</si>
  <si>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</si>
  <si>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</si>
  <si>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</si>
  <si>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</si>
  <si>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</si>
  <si>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</si>
  <si>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</si>
  <si>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</si>
  <si>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</si>
  <si>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</si>
  <si>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</si>
  <si>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</si>
  <si>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</si>
  <si>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</si>
  <si>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</si>
  <si>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</si>
  <si>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</si>
  <si>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</si>
  <si>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</si>
  <si>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</si>
  <si>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</si>
  <si>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</si>
  <si>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</si>
  <si>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</si>
  <si>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</si>
  <si>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</si>
  <si>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</si>
  <si>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</si>
  <si>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</si>
  <si>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</si>
  <si>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</si>
  <si>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</si>
  <si>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</si>
  <si>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</si>
  <si>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</si>
  <si>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</si>
  <si>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</si>
  <si>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</si>
  <si>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</si>
  <si>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</si>
  <si>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</si>
  <si>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</si>
  <si>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</si>
  <si>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</si>
  <si>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</si>
  <si>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</si>
  <si>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</si>
  <si>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</si>
  <si>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</si>
  <si>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</si>
  <si>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</si>
  <si>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</si>
  <si>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</si>
  <si>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</si>
  <si>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</si>
  <si>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</si>
  <si>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</si>
  <si>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</si>
  <si>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</si>
  <si>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</si>
  <si>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</si>
  <si>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</si>
  <si>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</si>
  <si>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</si>
  <si>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</si>
  <si>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</si>
  <si>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</si>
  <si>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</si>
  <si>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</si>
  <si>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</si>
  <si>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</si>
  <si>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</si>
  <si>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</si>
  <si>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</si>
  <si>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</si>
  <si>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</si>
  <si>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</si>
  <si>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</si>
  <si>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</si>
  <si>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</si>
  <si>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</si>
  <si>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</si>
  <si>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</si>
  <si>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</si>
  <si>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</si>
  <si>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</si>
  <si>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</si>
  <si>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</si>
  <si>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</si>
  <si>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</si>
  <si>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</si>
  <si>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</si>
  <si>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</si>
  <si>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</si>
  <si>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</si>
  <si>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</si>
  <si>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</si>
  <si>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</si>
  <si>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</si>
  <si>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</si>
  <si>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</si>
  <si>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</si>
  <si>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</si>
  <si>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</si>
  <si>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</si>
  <si>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</si>
  <si>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</si>
  <si>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</si>
  <si>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</si>
  <si>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</si>
  <si>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</si>
  <si>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</si>
  <si>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</si>
  <si>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</si>
  <si>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</si>
  <si>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</si>
  <si>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</si>
  <si>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</si>
  <si>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</si>
  <si>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</si>
  <si>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</si>
  <si>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</si>
  <si>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</si>
  <si>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</si>
  <si>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</si>
  <si>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</si>
  <si>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</si>
  <si>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</si>
  <si>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</si>
  <si>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</si>
  <si>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</si>
  <si>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</si>
  <si>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</si>
  <si>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</si>
  <si>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</si>
  <si>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</si>
  <si>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</si>
  <si>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</si>
  <si>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</si>
  <si>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</si>
  <si>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</si>
  <si>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</si>
  <si>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</si>
  <si>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</si>
  <si>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</si>
  <si>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</si>
  <si>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</si>
  <si>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</si>
  <si>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</si>
  <si>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</si>
  <si>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</si>
  <si>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</si>
  <si>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</si>
  <si>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</si>
  <si>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</si>
  <si>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</si>
  <si>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</si>
  <si>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</si>
  <si>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</si>
  <si>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</si>
  <si>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</si>
  <si>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</si>
  <si>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</si>
  <si>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</si>
  <si>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</si>
  <si>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</si>
  <si>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</si>
  <si>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</si>
  <si>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</si>
  <si>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</si>
  <si>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</si>
  <si>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</si>
  <si>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</si>
  <si>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</si>
  <si>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</si>
  <si>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</si>
  <si>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</si>
  <si>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</si>
  <si>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</si>
  <si>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</si>
  <si>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</si>
  <si>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</si>
  <si>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</si>
  <si>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</si>
  <si>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</si>
  <si>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</si>
  <si>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</si>
  <si>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</si>
  <si>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</si>
  <si>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</si>
  <si>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</si>
  <si>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</si>
  <si>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</si>
  <si>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</si>
  <si>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</si>
  <si>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</si>
  <si>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</si>
  <si>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</si>
  <si>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</si>
  <si>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</si>
  <si>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</si>
  <si>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</si>
  <si>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</si>
  <si>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</si>
  <si>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</si>
  <si>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</si>
  <si>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</si>
  <si>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</si>
  <si>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</si>
  <si>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</si>
  <si>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</si>
  <si>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</si>
  <si>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</si>
  <si>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</si>
  <si>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</si>
  <si>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</si>
  <si>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</si>
  <si>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</si>
  <si>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</si>
  <si>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</si>
  <si>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</si>
  <si>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</si>
  <si>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</si>
  <si>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</si>
  <si>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</si>
  <si>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</si>
  <si>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</si>
  <si>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</si>
  <si>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</si>
  <si>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</si>
  <si>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</si>
  <si>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</si>
  <si>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</si>
  <si>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</si>
  <si>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</si>
  <si>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</si>
  <si>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</si>
  <si>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</si>
  <si>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</si>
  <si>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</si>
  <si>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</si>
  <si>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</si>
  <si>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</si>
  <si>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</si>
  <si>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</si>
  <si>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</si>
  <si>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</si>
  <si>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</si>
  <si>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</si>
  <si>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</si>
  <si>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</si>
  <si>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</si>
  <si>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</si>
  <si>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</si>
  <si>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</si>
  <si>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</si>
  <si>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</si>
  <si>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</si>
  <si>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</si>
  <si>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</si>
  <si>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</si>
  <si>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</si>
  <si>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</si>
  <si>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</si>
  <si>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</si>
  <si>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</si>
  <si>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</si>
  <si>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</si>
  <si>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</si>
  <si>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</si>
  <si>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</si>
  <si>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</si>
  <si>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</si>
  <si>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</si>
  <si>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</si>
  <si>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</si>
  <si>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</si>
  <si>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</si>
  <si>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</si>
  <si>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</si>
  <si>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</si>
  <si>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</si>
  <si>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</si>
  <si>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</si>
  <si>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</si>
  <si>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</si>
  <si>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</si>
  <si>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</si>
  <si>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</si>
  <si>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</si>
  <si>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</si>
  <si>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</si>
  <si>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</si>
  <si>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</si>
  <si>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</si>
  <si>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</si>
  <si>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</si>
  <si>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</si>
  <si>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</si>
  <si>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</si>
  <si>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</si>
  <si>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</si>
  <si>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</si>
  <si>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</si>
  <si>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</si>
  <si>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</si>
  <si>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</si>
  <si>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</si>
  <si>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</si>
  <si>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</si>
  <si>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</si>
  <si>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</si>
  <si>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</si>
  <si>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</si>
  <si>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</si>
  <si>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</si>
  <si>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</si>
  <si>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</si>
  <si>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</si>
  <si>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</si>
  <si>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</si>
  <si>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</si>
  <si>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</si>
  <si>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</si>
  <si>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</si>
  <si>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</si>
  <si>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</si>
  <si>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</si>
  <si>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</si>
  <si>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</si>
  <si>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</si>
  <si>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</si>
  <si>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</si>
  <si>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</si>
  <si>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</si>
  <si>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</si>
  <si>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</si>
  <si>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</si>
  <si>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</si>
  <si>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</si>
  <si>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</si>
  <si>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</si>
  <si>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</si>
  <si>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</si>
  <si>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</si>
  <si>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</si>
  <si>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</si>
  <si>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</si>
  <si>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</si>
  <si>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</si>
  <si>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</si>
  <si>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</si>
  <si>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</si>
  <si>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</si>
  <si>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</si>
  <si>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</si>
  <si>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</si>
  <si>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</si>
  <si>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</si>
  <si>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</si>
  <si>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</si>
  <si>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</si>
  <si>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</si>
  <si>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</si>
  <si>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</si>
  <si>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</si>
  <si>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</si>
  <si>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</si>
  <si>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</si>
  <si>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</si>
  <si>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</si>
  <si>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</si>
  <si>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</si>
  <si>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</si>
  <si>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</si>
  <si>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</si>
  <si>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</si>
  <si>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</si>
  <si>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</si>
  <si>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</si>
  <si>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</si>
  <si>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</si>
  <si>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</si>
  <si>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</si>
  <si>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</si>
  <si>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</si>
  <si>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</si>
  <si>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</si>
  <si>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</si>
  <si>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</si>
  <si>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</si>
  <si>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</si>
  <si>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</si>
  <si>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</si>
  <si>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</si>
  <si>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</si>
  <si>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</si>
  <si>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</si>
  <si>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</si>
  <si>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</si>
  <si>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</si>
  <si>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</si>
  <si>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</si>
  <si>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</si>
  <si>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</si>
  <si>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</si>
  <si>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</si>
  <si>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</si>
  <si>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</si>
  <si>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</si>
  <si>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</si>
  <si>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</si>
  <si>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</si>
  <si>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</si>
  <si>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</si>
  <si>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</si>
  <si>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</si>
  <si>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</si>
  <si>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</si>
  <si>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</si>
  <si>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</si>
  <si>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</si>
  <si>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</si>
  <si>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</si>
  <si>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</si>
  <si>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</si>
  <si>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</si>
  <si>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</si>
  <si>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</si>
  <si>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</si>
  <si>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</si>
  <si>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</si>
  <si>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</si>
  <si>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</si>
  <si>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</si>
  <si>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</si>
  <si>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</si>
  <si>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</si>
  <si>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</si>
  <si>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</si>
  <si>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</si>
  <si>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</si>
  <si>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</si>
  <si>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</si>
  <si>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</si>
  <si>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</si>
  <si>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</si>
  <si>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</si>
  <si>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</si>
  <si>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</si>
  <si>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</si>
  <si>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</si>
  <si>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</si>
  <si>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</si>
  <si>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</si>
  <si>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</si>
  <si>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</si>
  <si>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</si>
  <si>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</si>
  <si>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</si>
  <si>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</si>
  <si>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</si>
  <si>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</si>
  <si>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</si>
  <si>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</si>
  <si>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</si>
  <si>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</si>
  <si>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</si>
  <si>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</si>
  <si>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</si>
  <si>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</si>
  <si>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</si>
  <si>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</si>
  <si>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</si>
  <si>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</si>
  <si>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</si>
  <si>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</si>
  <si>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</si>
  <si>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</si>
  <si>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</si>
  <si>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</si>
  <si>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</si>
  <si>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</si>
  <si>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</si>
  <si>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</si>
  <si>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</si>
  <si>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</si>
  <si>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</si>
  <si>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</si>
  <si>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</si>
  <si>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</si>
  <si>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</si>
  <si>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</si>
  <si>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</si>
  <si>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</si>
  <si>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</si>
  <si>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</si>
  <si>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</si>
  <si>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</si>
  <si>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</si>
  <si>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</si>
  <si>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</si>
  <si>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</si>
  <si>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</si>
  <si>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</si>
  <si>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</si>
  <si>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</si>
  <si>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</si>
  <si>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</si>
  <si>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</si>
  <si>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</si>
  <si>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</si>
  <si>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</si>
  <si>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</si>
  <si>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</si>
  <si>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</si>
  <si>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</si>
  <si>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</si>
  <si>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</si>
  <si>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</si>
  <si>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</si>
  <si>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</si>
  <si>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</si>
  <si>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</si>
  <si>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</si>
  <si>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</si>
  <si>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</si>
  <si>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</si>
  <si>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</si>
  <si>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</si>
  <si>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</si>
  <si>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</si>
  <si>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</si>
  <si>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</si>
  <si>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</si>
  <si>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</si>
  <si>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</si>
  <si>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</si>
  <si>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</si>
  <si>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</si>
  <si>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</si>
  <si>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</si>
  <si>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</si>
  <si>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</si>
  <si>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</si>
  <si>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</si>
  <si>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</si>
  <si>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</si>
  <si>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</si>
  <si>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</si>
  <si>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</si>
  <si>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</si>
  <si>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</si>
  <si>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</si>
  <si>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</si>
  <si>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</si>
  <si>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</si>
  <si>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</si>
  <si>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</si>
  <si>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</si>
  <si>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</si>
  <si>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</si>
  <si>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</si>
  <si>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</si>
  <si>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</si>
  <si>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</si>
  <si>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</si>
  <si>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</si>
  <si>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</si>
  <si>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</si>
  <si>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</si>
  <si>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</si>
  <si>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</si>
  <si>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</si>
  <si>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</si>
  <si>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</si>
  <si>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</si>
  <si>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</si>
  <si>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</si>
  <si>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</si>
  <si>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</si>
  <si>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</si>
  <si>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</si>
  <si>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</si>
  <si>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</si>
  <si>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</si>
  <si>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</si>
  <si>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</si>
  <si>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</si>
  <si>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</si>
  <si>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</si>
  <si>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</si>
  <si>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</si>
  <si>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</si>
  <si>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</si>
  <si>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</si>
  <si>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</si>
  <si>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</si>
  <si>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</si>
  <si>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</si>
  <si>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</si>
  <si>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</si>
  <si>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</si>
  <si>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</si>
  <si>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</si>
  <si>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</si>
  <si>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</si>
  <si>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</si>
  <si>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</si>
  <si>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</si>
  <si>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</si>
  <si>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</si>
  <si>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</si>
  <si>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</si>
  <si>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</si>
  <si>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</si>
  <si>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</si>
  <si>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</si>
  <si>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</si>
  <si>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</si>
  <si>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</si>
  <si>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</si>
  <si>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</si>
  <si>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</si>
  <si>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</si>
  <si>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</si>
  <si>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</si>
  <si>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</si>
  <si>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</si>
  <si>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</si>
  <si>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</si>
  <si>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</si>
  <si>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</si>
  <si>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</si>
  <si>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</si>
  <si>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</si>
  <si>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</si>
  <si>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</si>
  <si>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</si>
  <si>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</si>
  <si>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</si>
  <si>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</si>
  <si>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</si>
  <si>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</si>
  <si>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</si>
  <si>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</si>
  <si>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</si>
  <si>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</si>
  <si>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</si>
  <si>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</si>
  <si>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</si>
  <si>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</si>
  <si>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</si>
  <si>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</si>
  <si>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</si>
  <si>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</si>
  <si>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</si>
  <si>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</si>
  <si>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</si>
  <si>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</si>
  <si>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</si>
  <si>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</si>
  <si>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</si>
  <si>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</si>
  <si>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</si>
  <si>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</si>
  <si>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</si>
  <si>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</si>
  <si>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</si>
  <si>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</si>
  <si>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</si>
  <si>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</si>
  <si>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</si>
  <si>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</si>
  <si>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</si>
  <si>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</si>
  <si>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</si>
  <si>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</si>
  <si>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</si>
  <si>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</si>
  <si>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</si>
  <si>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</si>
  <si>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</si>
  <si>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</si>
  <si>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</si>
  <si>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</si>
  <si>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</si>
  <si>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</si>
  <si>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</si>
  <si>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</si>
  <si>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</si>
  <si>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</si>
  <si>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</si>
  <si>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</si>
  <si>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</si>
  <si>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</si>
  <si>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</si>
  <si>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</si>
  <si>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</si>
  <si>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</si>
  <si>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</si>
  <si>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</si>
  <si>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</si>
  <si>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</si>
  <si>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</si>
  <si>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</si>
  <si>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</si>
  <si>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</si>
  <si>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</si>
  <si>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</si>
  <si>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</si>
  <si>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</si>
  <si>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</si>
  <si>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</si>
  <si>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</si>
  <si>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</si>
  <si>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</si>
  <si>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</si>
  <si>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</si>
  <si>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</si>
  <si>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</si>
  <si>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</si>
  <si>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</si>
  <si>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</si>
  <si>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</si>
  <si>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</si>
  <si>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</si>
  <si>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</si>
  <si>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</si>
  <si>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</si>
  <si>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</si>
  <si>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</si>
  <si>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</si>
  <si>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</si>
  <si>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</si>
  <si>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</si>
  <si>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</si>
  <si>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</si>
  <si>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</si>
  <si>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</si>
  <si>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</si>
  <si>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</si>
  <si>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</si>
  <si>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</si>
  <si>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</si>
  <si>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</si>
  <si>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</si>
  <si>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</si>
  <si>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</si>
  <si>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</si>
  <si>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</si>
  <si>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</si>
  <si>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</si>
  <si>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</si>
  <si>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</si>
  <si>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</si>
  <si>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</si>
  <si>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</si>
  <si>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</si>
  <si>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</si>
  <si>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</si>
  <si>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</si>
  <si>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</si>
  <si>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</si>
  <si>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</si>
  <si>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</si>
  <si>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</si>
  <si>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</si>
  <si>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</si>
  <si>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</si>
  <si>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</si>
  <si>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</si>
  <si>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</si>
  <si>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</si>
  <si>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</si>
  <si>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</si>
  <si>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</si>
  <si>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</si>
  <si>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</si>
  <si>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</si>
  <si>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</si>
  <si>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</si>
  <si>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</si>
  <si>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</si>
  <si>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</si>
  <si>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</si>
  <si>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</si>
  <si>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</si>
  <si>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</si>
  <si>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</si>
  <si>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</si>
  <si>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</si>
  <si>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</si>
  <si>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</si>
  <si>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</si>
  <si>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</si>
  <si>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</si>
  <si>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</si>
  <si>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</si>
  <si>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</si>
  <si>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</si>
  <si>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</si>
  <si>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</si>
  <si>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</si>
  <si>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</si>
  <si>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</si>
  <si>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</si>
  <si>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</si>
  <si>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</si>
  <si>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</si>
  <si>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</si>
  <si>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</si>
  <si>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</si>
  <si>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</si>
  <si>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</si>
  <si>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</si>
  <si>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</si>
  <si>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</si>
  <si>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</si>
  <si>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</si>
  <si>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</si>
  <si>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</si>
  <si>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</si>
  <si>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</si>
  <si>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</si>
  <si>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</si>
  <si>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</si>
  <si>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</si>
  <si>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</si>
  <si>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</si>
  <si>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</si>
  <si>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</si>
  <si>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</si>
  <si>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</si>
  <si>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</si>
  <si>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</si>
  <si>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</si>
  <si>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</si>
  <si>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</si>
  <si>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</si>
  <si>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</si>
  <si>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</si>
  <si>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</si>
  <si>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</si>
  <si>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</si>
  <si>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</si>
  <si>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</si>
  <si>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</si>
  <si>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</si>
  <si>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</si>
  <si>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</si>
  <si>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</si>
  <si>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</si>
  <si>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</si>
  <si>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</si>
  <si>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</si>
  <si>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</si>
  <si>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</si>
  <si>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</si>
  <si>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</si>
  <si>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</si>
  <si>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</si>
  <si>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</si>
  <si>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</si>
  <si>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</si>
  <si>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</si>
  <si>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</si>
  <si>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</si>
  <si>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</si>
  <si>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</si>
  <si>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</si>
  <si>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</si>
  <si>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</si>
  <si>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</si>
  <si>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</si>
  <si>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</si>
  <si>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</si>
  <si>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</si>
  <si>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</si>
  <si>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</si>
  <si>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</si>
  <si>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</si>
  <si>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</si>
  <si>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</si>
  <si>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</si>
  <si>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</si>
  <si>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</si>
  <si>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</si>
  <si>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</si>
  <si>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</si>
  <si>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</si>
  <si>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</si>
  <si>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</si>
  <si>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</si>
  <si>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</si>
  <si>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</si>
  <si>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</si>
  <si>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</si>
  <si>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</si>
  <si>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</si>
  <si>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</si>
  <si>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</si>
  <si>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</si>
  <si>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</si>
  <si>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</si>
  <si>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</si>
  <si>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</si>
  <si>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</si>
  <si>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</si>
  <si>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</si>
  <si>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</si>
  <si>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</si>
  <si>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</si>
  <si>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</si>
  <si>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</si>
  <si>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</si>
  <si>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</si>
  <si>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</si>
  <si>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</si>
  <si>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</si>
  <si>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</si>
  <si>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</si>
  <si>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</si>
  <si>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</si>
  <si>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</si>
  <si>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</si>
  <si>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</si>
  <si>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</si>
  <si>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</si>
  <si>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</si>
  <si>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</si>
  <si>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</si>
  <si>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</si>
  <si>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</si>
  <si>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</si>
  <si>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</si>
  <si>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</si>
  <si>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</si>
  <si>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</si>
  <si>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</si>
  <si>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</si>
  <si>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</si>
  <si>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</si>
  <si>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</si>
  <si>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</si>
  <si>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</si>
  <si>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</si>
  <si>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</si>
  <si>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</si>
  <si>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</si>
  <si>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</si>
  <si>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</si>
  <si>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</si>
  <si>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</si>
  <si>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</si>
  <si>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</si>
  <si>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</si>
  <si>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</si>
  <si>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</si>
  <si>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</si>
  <si>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</si>
  <si>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</si>
  <si>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</si>
  <si>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</si>
  <si>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</si>
  <si>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</si>
  <si>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</si>
  <si>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</si>
  <si>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</si>
  <si>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</si>
  <si>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</si>
  <si>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</si>
  <si>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</si>
  <si>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</si>
  <si>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</si>
  <si>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</si>
  <si>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</si>
  <si>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</si>
  <si>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</si>
  <si>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</si>
  <si>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</si>
  <si>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</si>
  <si>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</si>
  <si>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</si>
  <si>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</si>
  <si>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</si>
  <si>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</si>
  <si>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</si>
  <si>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</si>
  <si>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</si>
  <si>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</si>
  <si>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</si>
  <si>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</si>
  <si>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</si>
  <si>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</si>
  <si>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</si>
  <si>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</si>
  <si>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</si>
  <si>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</si>
  <si>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</si>
  <si>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</si>
  <si>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</si>
  <si>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</si>
  <si>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</si>
  <si>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</si>
  <si>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</si>
  <si>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</si>
  <si>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</si>
  <si>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</si>
  <si>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</si>
  <si>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</si>
  <si>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</si>
  <si>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</si>
  <si>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</si>
  <si>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</si>
  <si>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</si>
  <si>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</si>
  <si>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</si>
  <si>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</si>
  <si>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</si>
  <si>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</si>
  <si>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</si>
  <si>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</si>
  <si>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</si>
  <si>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</si>
  <si>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</si>
  <si>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</si>
  <si>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</si>
  <si>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</si>
  <si>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</si>
  <si>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</si>
  <si>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</si>
  <si>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</si>
  <si>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</si>
  <si>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</si>
  <si>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</si>
  <si>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</si>
  <si>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</si>
  <si>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</si>
  <si>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</si>
  <si>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</si>
  <si>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</si>
  <si>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</si>
  <si>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</si>
  <si>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</si>
  <si>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</si>
  <si>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</si>
  <si>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</si>
  <si>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</si>
  <si>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</si>
  <si>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</si>
  <si>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</si>
  <si>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</si>
  <si>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</si>
  <si>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</si>
  <si>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</si>
  <si>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</si>
  <si>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</si>
  <si>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</si>
  <si>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</si>
  <si>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</si>
  <si>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</si>
  <si>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</si>
  <si>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</si>
  <si>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</si>
  <si>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</si>
  <si>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</si>
  <si>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</si>
  <si>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</si>
  <si>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</si>
  <si>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</si>
  <si>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</si>
  <si>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</si>
  <si>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</si>
  <si>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</si>
  <si>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</si>
  <si>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</si>
  <si>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</si>
  <si>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</si>
  <si>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</si>
  <si>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</si>
  <si>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</si>
  <si>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</si>
  <si>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</si>
  <si>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</si>
  <si>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</si>
  <si>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</si>
  <si>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</si>
  <si>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</si>
  <si>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</si>
  <si>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</si>
  <si>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</si>
  <si>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</si>
  <si>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</si>
  <si>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</si>
  <si>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</si>
  <si>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</si>
  <si>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</si>
  <si>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</si>
  <si>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</si>
  <si>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</si>
  <si>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</si>
  <si>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</si>
  <si>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</si>
  <si>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</si>
  <si>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</si>
  <si>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</si>
  <si>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</si>
  <si>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</si>
  <si>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</si>
  <si>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</si>
  <si>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</si>
  <si>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</si>
  <si>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</si>
  <si>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</si>
  <si>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</si>
  <si>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</si>
  <si>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</si>
  <si>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</si>
  <si>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</si>
  <si>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</si>
  <si>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</si>
  <si>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</si>
  <si>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</si>
  <si>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</si>
  <si>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</si>
  <si>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</si>
  <si>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</si>
  <si>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</si>
  <si>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</si>
  <si>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</si>
  <si>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</si>
  <si>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</si>
  <si>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</si>
  <si>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</si>
  <si>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</si>
  <si>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</si>
  <si>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</si>
  <si>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</si>
  <si>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</si>
  <si>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</si>
  <si>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</si>
  <si>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</si>
  <si>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</si>
  <si>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</si>
  <si>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</si>
  <si>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</si>
  <si>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</si>
  <si>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</si>
  <si>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</si>
  <si>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</si>
  <si>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</si>
  <si>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</si>
  <si>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</si>
  <si>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</si>
  <si>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</si>
  <si>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</si>
  <si>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</si>
  <si>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</si>
  <si>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</si>
  <si>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</si>
  <si>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</si>
  <si>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</si>
  <si>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</si>
  <si>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</si>
  <si>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</si>
  <si>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</si>
  <si>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</si>
  <si>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</si>
  <si>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</si>
  <si>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</si>
  <si>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</si>
  <si>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</si>
  <si>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</si>
  <si>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</si>
  <si>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</si>
  <si>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</si>
  <si>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</si>
  <si>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</si>
  <si>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</si>
  <si>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</si>
  <si>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</si>
  <si>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</si>
  <si>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</si>
  <si>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</si>
  <si>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</si>
  <si>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</si>
  <si>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</si>
  <si>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</si>
  <si>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</si>
  <si>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</si>
  <si>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</si>
  <si>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</si>
  <si>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</si>
  <si>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</si>
  <si>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</si>
  <si>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</si>
  <si>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</si>
  <si>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</si>
  <si>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</si>
  <si>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</si>
  <si>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</si>
  <si>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</si>
  <si>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</si>
  <si>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</si>
  <si>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</si>
  <si>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</si>
  <si>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</si>
  <si>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</si>
  <si>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</si>
  <si>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</si>
  <si>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</si>
  <si>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</si>
  <si>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</si>
  <si>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</si>
  <si>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</si>
  <si>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</si>
  <si>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</si>
  <si>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</si>
  <si>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</si>
  <si>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</si>
  <si>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</si>
  <si>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</si>
  <si>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</si>
  <si>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</si>
  <si>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</si>
  <si>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</si>
  <si>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</si>
  <si>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</si>
  <si>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</si>
  <si>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</si>
  <si>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</si>
  <si>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</si>
  <si>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</si>
  <si>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</si>
  <si>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</si>
  <si>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</si>
  <si>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</si>
  <si>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</si>
  <si>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</si>
  <si>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</si>
  <si>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</si>
  <si>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</si>
  <si>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</si>
  <si>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</si>
  <si>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</si>
  <si>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</si>
  <si>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</si>
  <si>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</si>
  <si>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</si>
  <si>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</si>
  <si>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</si>
  <si>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</si>
  <si>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</si>
  <si>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</si>
  <si>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</si>
  <si>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</si>
  <si>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</si>
  <si>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</si>
  <si>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</si>
  <si>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</si>
  <si>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</si>
  <si>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</si>
  <si>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</si>
  <si>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</si>
  <si>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</si>
  <si>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</si>
  <si>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</si>
  <si>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</si>
  <si>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</si>
  <si>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</si>
  <si>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</si>
  <si>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</si>
  <si>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</si>
  <si>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</si>
  <si>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</si>
  <si>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</si>
  <si>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</si>
  <si>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</si>
  <si>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</si>
  <si>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</si>
  <si>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</si>
  <si>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</si>
  <si>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</si>
  <si>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</si>
  <si>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</si>
  <si>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</si>
  <si>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</si>
  <si>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</si>
  <si>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</si>
  <si>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</si>
  <si>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</si>
  <si>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</si>
  <si>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</si>
  <si>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</si>
  <si>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</si>
  <si>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</si>
  <si>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</si>
  <si>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</si>
  <si>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</si>
  <si>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</si>
  <si>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</si>
  <si>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</si>
  <si>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</si>
  <si>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</si>
  <si>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</si>
  <si>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</si>
  <si>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</si>
  <si>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</si>
  <si>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</si>
  <si>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</si>
  <si>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</si>
  <si>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</si>
  <si>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</si>
  <si>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</si>
  <si>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</si>
  <si>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</si>
  <si>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</si>
  <si>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</si>
  <si>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</si>
  <si>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</si>
  <si>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</si>
  <si>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</si>
  <si>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</si>
  <si>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</si>
  <si>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</si>
  <si>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</si>
  <si>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</si>
  <si>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</si>
  <si>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</si>
  <si>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</si>
  <si>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</si>
  <si>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</si>
  <si>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</si>
  <si>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</si>
  <si>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</si>
  <si>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</si>
  <si>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</si>
  <si>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</si>
  <si>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</si>
  <si>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</si>
  <si>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</si>
  <si>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</si>
  <si>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</si>
  <si>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</si>
  <si>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</si>
  <si>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</si>
  <si>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</si>
  <si>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</si>
  <si>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</si>
  <si>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</si>
  <si>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</si>
  <si>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</si>
  <si>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</si>
  <si>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</si>
  <si>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</si>
  <si>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</si>
  <si>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</si>
  <si>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</si>
  <si>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</si>
  <si>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</si>
  <si>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</si>
  <si>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</si>
  <si>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</si>
  <si>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</si>
  <si>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</si>
  <si>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</si>
  <si>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</si>
  <si>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</si>
  <si>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</si>
  <si>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</si>
  <si>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</si>
  <si>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</si>
  <si>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</si>
  <si>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</si>
  <si>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</si>
  <si>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</si>
  <si>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</si>
  <si>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</si>
  <si>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</si>
  <si>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</si>
  <si>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</si>
  <si>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</si>
  <si>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</si>
  <si>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</si>
  <si>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</si>
  <si>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</si>
  <si>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</si>
  <si>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</si>
  <si>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</si>
  <si>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</si>
  <si>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</si>
  <si>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</si>
  <si>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</si>
  <si>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</si>
  <si>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</si>
  <si>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</si>
  <si>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</si>
  <si>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</si>
  <si>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</si>
  <si>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</si>
  <si>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</si>
  <si>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</si>
  <si>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</si>
  <si>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</si>
  <si>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</si>
  <si>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</si>
  <si>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</si>
  <si>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</si>
  <si>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</si>
  <si>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</si>
  <si>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</si>
  <si>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</si>
  <si>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</si>
  <si>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</si>
  <si>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</si>
  <si>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</si>
  <si>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</si>
  <si>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</si>
  <si>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</si>
  <si>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</si>
  <si>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</si>
  <si>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</si>
  <si>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</si>
  <si>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</si>
  <si>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</si>
  <si>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</si>
  <si>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</si>
  <si>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</si>
  <si>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</si>
  <si>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</si>
  <si>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</si>
  <si>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</si>
  <si>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</si>
  <si>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</si>
  <si>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</si>
  <si>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</si>
  <si>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</si>
  <si>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</si>
  <si>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</si>
  <si>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</si>
  <si>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</si>
  <si>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</si>
  <si>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</si>
  <si>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</si>
  <si>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</si>
  <si>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</si>
  <si>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</si>
  <si>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</si>
  <si>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</si>
  <si>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</si>
  <si>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</si>
  <si>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</si>
  <si>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</si>
  <si>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</si>
  <si>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</si>
  <si>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</si>
  <si>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</si>
  <si>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</si>
  <si>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</si>
  <si>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</si>
  <si>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</si>
  <si>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</si>
  <si>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</si>
  <si>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</si>
  <si>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</si>
  <si>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</si>
  <si>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</si>
  <si>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</si>
  <si>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</si>
  <si>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</si>
  <si>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</si>
  <si>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</si>
  <si>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</si>
  <si>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</si>
  <si>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</si>
  <si>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</si>
  <si>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</si>
  <si>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</si>
  <si>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</si>
  <si>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</si>
  <si>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</si>
  <si>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</si>
  <si>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</si>
  <si>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</si>
  <si>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</si>
  <si>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</si>
  <si>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</si>
  <si>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</si>
  <si>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</si>
  <si>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</si>
  <si>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</si>
  <si>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</si>
  <si>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</si>
  <si>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</si>
  <si>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</si>
  <si>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</si>
  <si>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</si>
  <si>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</si>
  <si>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</si>
  <si>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</si>
  <si>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</si>
  <si>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</si>
  <si>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</si>
  <si>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</si>
  <si>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</si>
  <si>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</si>
  <si>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</si>
  <si>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</si>
  <si>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</si>
  <si>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</si>
  <si>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</si>
  <si>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</si>
  <si>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</si>
  <si>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</si>
  <si>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</si>
  <si>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</si>
  <si>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</si>
  <si>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</si>
  <si>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</si>
  <si>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</si>
  <si>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</si>
  <si>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</si>
  <si>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</si>
  <si>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</si>
  <si>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</si>
  <si>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</si>
  <si>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</si>
  <si>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</si>
  <si>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</si>
  <si>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</si>
  <si>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</si>
  <si>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</si>
  <si>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</si>
  <si>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</si>
  <si>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</si>
  <si>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</si>
  <si>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</si>
  <si>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</si>
  <si>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</si>
  <si>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</si>
  <si>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</si>
  <si>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</si>
  <si>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</si>
  <si>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</si>
  <si>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</si>
  <si>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</si>
  <si>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</si>
  <si>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</si>
  <si>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</si>
  <si>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</si>
  <si>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</si>
  <si>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</si>
  <si>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</si>
  <si>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</si>
  <si>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</si>
  <si>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</si>
  <si>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</si>
  <si>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</si>
  <si>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</si>
  <si>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</si>
  <si>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</si>
  <si>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</si>
  <si>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</si>
  <si>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</si>
  <si>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</si>
  <si>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</si>
  <si>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</si>
  <si>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</si>
  <si>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</si>
  <si>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</si>
  <si>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</si>
  <si>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</si>
  <si>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</si>
  <si>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</si>
  <si>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</si>
  <si>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</si>
  <si>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</si>
  <si>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</si>
  <si>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</si>
  <si>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</si>
  <si>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</si>
  <si>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</si>
  <si>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</si>
  <si>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</si>
  <si>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</si>
  <si>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</si>
  <si>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</si>
  <si>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</si>
  <si>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</si>
  <si>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</si>
  <si>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</si>
  <si>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</si>
  <si>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</si>
  <si>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</si>
  <si>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</si>
  <si>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</si>
  <si>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</si>
  <si>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</si>
  <si>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</si>
  <si>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</si>
  <si>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</si>
  <si>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</si>
  <si>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</si>
  <si>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</si>
  <si>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</si>
  <si>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</si>
  <si>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</si>
  <si>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</si>
  <si>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</si>
  <si>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</si>
  <si>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</si>
  <si>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</si>
  <si>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</si>
  <si>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</si>
  <si>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</si>
  <si>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</si>
  <si>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</si>
  <si>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</si>
  <si>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</si>
  <si>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</si>
  <si>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</si>
  <si>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</si>
  <si>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</si>
  <si>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</si>
  <si>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</si>
  <si>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</si>
  <si>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</si>
  <si>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</si>
  <si>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</si>
  <si>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</si>
  <si>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</si>
  <si>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</si>
  <si>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</si>
  <si>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</si>
  <si>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</si>
  <si>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</si>
  <si>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</si>
  <si>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</si>
  <si>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</si>
  <si>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</si>
  <si>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</si>
  <si>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</si>
  <si>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</si>
  <si>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</si>
  <si>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</si>
  <si>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</si>
  <si>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</si>
  <si>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</si>
  <si>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</si>
  <si>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</si>
  <si>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</si>
  <si>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</si>
  <si>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</si>
  <si>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</si>
  <si>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</si>
  <si>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</si>
  <si>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</si>
  <si>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</si>
  <si>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</si>
  <si>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</si>
  <si>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</si>
  <si>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</si>
  <si>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</si>
  <si>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</si>
  <si>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</si>
  <si>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</si>
  <si>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</si>
  <si>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</si>
  <si>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</si>
  <si>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</si>
  <si>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</si>
  <si>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</si>
  <si>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</si>
  <si>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</si>
  <si>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</si>
  <si>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</si>
  <si>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</si>
  <si>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</si>
  <si>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</si>
  <si>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</si>
  <si>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</si>
  <si>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</si>
  <si>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</si>
  <si>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</si>
  <si>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</si>
  <si>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</si>
  <si>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</si>
  <si>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</si>
  <si>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</si>
  <si>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</si>
  <si>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</si>
  <si>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</si>
  <si>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</si>
  <si>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</si>
  <si>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</si>
  <si>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</si>
  <si>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</si>
  <si>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</si>
  <si>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</si>
  <si>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</si>
  <si>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</si>
  <si>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</si>
  <si>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</si>
  <si>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</si>
  <si>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</si>
  <si>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</si>
  <si>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</si>
  <si>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</si>
  <si>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</si>
  <si>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</si>
  <si>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</si>
  <si>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</si>
  <si>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</si>
  <si>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</si>
  <si>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</si>
  <si>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</si>
  <si>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</si>
  <si>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</si>
  <si>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</si>
  <si>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</si>
  <si>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</si>
  <si>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</si>
  <si>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</si>
  <si>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</si>
  <si>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</si>
  <si>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</si>
  <si>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</si>
  <si>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</si>
  <si>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</si>
  <si>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</si>
  <si>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</si>
  <si>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</si>
  <si>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</si>
  <si>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</si>
  <si>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</si>
  <si>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</si>
  <si>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</si>
  <si>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</si>
  <si>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</si>
  <si>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</si>
  <si>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</si>
  <si>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</si>
  <si>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</si>
  <si>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</si>
  <si>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</si>
  <si>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</si>
  <si>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</si>
  <si>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</si>
  <si>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</si>
  <si>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</si>
  <si>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</si>
  <si>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</si>
  <si>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</si>
  <si>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</si>
  <si>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</si>
  <si>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</si>
  <si>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</si>
  <si>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</si>
  <si>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</si>
  <si>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</si>
  <si>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</si>
  <si>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</si>
  <si>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</si>
  <si>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</si>
  <si>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</si>
  <si>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</si>
  <si>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</si>
  <si>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</si>
  <si>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</si>
  <si>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</si>
  <si>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</si>
  <si>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</si>
  <si>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</si>
  <si>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</si>
  <si>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</si>
  <si>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</si>
  <si>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</si>
  <si>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</si>
  <si>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</si>
  <si>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</si>
  <si>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</si>
  <si>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</si>
  <si>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</si>
  <si>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</si>
  <si>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</si>
  <si>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</si>
  <si>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</si>
  <si>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</si>
  <si>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</si>
  <si>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</si>
  <si>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</si>
  <si>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</si>
  <si>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</si>
  <si>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</si>
  <si>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</si>
  <si>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</si>
  <si>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</si>
  <si>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</si>
  <si>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</si>
  <si>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</si>
  <si>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</si>
  <si>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</si>
  <si>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</si>
  <si>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</si>
  <si>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</si>
  <si>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</si>
  <si>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</si>
  <si>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</si>
  <si>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</si>
  <si>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</si>
  <si>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</si>
  <si>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</si>
  <si>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</si>
  <si>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</si>
  <si>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</si>
  <si>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</si>
  <si>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</si>
  <si>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</si>
  <si>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</si>
  <si>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</si>
  <si>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</si>
  <si>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</si>
  <si>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</si>
  <si>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</si>
  <si>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</si>
  <si>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</si>
  <si>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</si>
  <si>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</si>
  <si>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</si>
  <si>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</si>
  <si>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</si>
  <si>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</si>
  <si>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</si>
  <si>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</si>
  <si>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</si>
  <si>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</si>
  <si>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</si>
  <si>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</si>
  <si>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</si>
  <si>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</si>
  <si>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</si>
  <si>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</si>
  <si>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</si>
  <si>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</si>
  <si>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</si>
  <si>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</si>
  <si>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</si>
  <si>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</si>
  <si>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</si>
  <si>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</si>
  <si>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</si>
  <si>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</si>
  <si>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</si>
  <si>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</si>
  <si>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</si>
  <si>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</si>
  <si>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</si>
  <si>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</si>
  <si>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</si>
  <si>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</si>
  <si>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</si>
  <si>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</si>
  <si>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</si>
  <si>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</si>
  <si>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</si>
  <si>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</si>
  <si>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</si>
  <si>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</si>
  <si>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</si>
  <si>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</si>
  <si>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</si>
  <si>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</si>
  <si>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</si>
  <si>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</si>
  <si>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</si>
  <si>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</si>
  <si>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</si>
  <si>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</si>
  <si>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</si>
  <si>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</si>
  <si>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</si>
  <si>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</si>
  <si>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</si>
  <si>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</si>
  <si>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</si>
  <si>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</si>
  <si>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</si>
  <si>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</si>
  <si>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</si>
  <si>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</si>
  <si>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</si>
  <si>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</si>
  <si>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</si>
  <si>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</si>
  <si>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</si>
  <si>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</si>
  <si>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</si>
  <si>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</si>
  <si>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</si>
  <si>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</si>
  <si>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</si>
  <si>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</si>
  <si>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</si>
  <si>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</si>
  <si>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</si>
  <si>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</si>
  <si>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</si>
  <si>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</si>
  <si>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</si>
  <si>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</si>
  <si>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</si>
  <si>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</si>
  <si>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</si>
  <si>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</si>
  <si>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</si>
  <si>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</si>
  <si>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</si>
  <si>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</si>
  <si>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</si>
  <si>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</si>
  <si>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</si>
  <si>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</si>
  <si>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</si>
  <si>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</si>
  <si>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</si>
  <si>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</si>
  <si>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</si>
  <si>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</si>
  <si>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</si>
  <si>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</si>
  <si>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</si>
  <si>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</si>
  <si>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</si>
  <si>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</si>
  <si>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</si>
  <si>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</si>
  <si>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</si>
  <si>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</si>
  <si>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</si>
  <si>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</si>
  <si>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</si>
  <si>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</si>
  <si>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</si>
  <si>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</si>
  <si>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</si>
  <si>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</si>
  <si>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</si>
  <si>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</si>
  <si>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</si>
  <si>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</si>
  <si>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</si>
  <si>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</si>
  <si>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</si>
  <si>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</si>
  <si>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</si>
  <si>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</si>
  <si>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</si>
  <si>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</si>
  <si>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</si>
  <si>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</si>
  <si>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</si>
  <si>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</si>
  <si>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</si>
  <si>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</si>
  <si>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</si>
  <si>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</si>
  <si>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</si>
  <si>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</si>
  <si>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</si>
  <si>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</si>
  <si>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</si>
  <si>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</si>
  <si>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</si>
  <si>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</si>
  <si>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</si>
  <si>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</si>
  <si>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</si>
  <si>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</si>
  <si>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</si>
  <si>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</si>
  <si>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</si>
  <si>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</si>
  <si>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</si>
  <si>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</si>
  <si>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</si>
  <si>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</si>
  <si>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</si>
  <si>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</si>
  <si>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</si>
  <si>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</si>
  <si>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</si>
  <si>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</si>
  <si>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</si>
  <si>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</si>
  <si>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</si>
  <si>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</si>
  <si>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</si>
  <si>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</si>
  <si>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</si>
  <si>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</si>
  <si>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</si>
  <si>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</si>
  <si>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</si>
  <si>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</si>
  <si>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</si>
  <si>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</si>
  <si>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</si>
  <si>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</si>
  <si>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</si>
  <si>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</si>
  <si>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</si>
  <si>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</si>
  <si>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</si>
  <si>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</si>
  <si>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</si>
  <si>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</si>
  <si>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</si>
  <si>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</si>
  <si>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</si>
  <si>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</si>
  <si>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</si>
  <si>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</si>
  <si>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</si>
  <si>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</si>
  <si>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</si>
  <si>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</si>
  <si>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</si>
  <si>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</si>
  <si>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</si>
  <si>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</si>
  <si>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</si>
  <si>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</si>
  <si>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</si>
  <si>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</si>
  <si>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</si>
  <si>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</si>
  <si>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</si>
  <si>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</si>
  <si>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</si>
  <si>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</si>
  <si>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</si>
  <si>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</si>
  <si>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</si>
  <si>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</si>
  <si>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</si>
  <si>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</si>
  <si>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</si>
  <si>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</si>
  <si>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</si>
  <si>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</si>
  <si>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</si>
  <si>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</si>
  <si>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</si>
  <si>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</si>
  <si>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</si>
  <si>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</si>
  <si>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</si>
  <si>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</si>
  <si>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</si>
  <si>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</si>
  <si>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</si>
  <si>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</si>
  <si>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</si>
  <si>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</si>
  <si>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</si>
  <si>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</si>
  <si>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</si>
  <si>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</si>
  <si>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</si>
  <si>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</si>
  <si>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</si>
  <si>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</si>
  <si>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</si>
  <si>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</si>
  <si>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</si>
  <si>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</si>
  <si>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</si>
  <si>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</si>
  <si>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</si>
  <si>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</si>
  <si>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</si>
  <si>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</si>
  <si>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</si>
  <si>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</si>
  <si>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</si>
  <si>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</si>
  <si>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</si>
  <si>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</si>
  <si>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</si>
  <si>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</si>
  <si>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</si>
  <si>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</si>
  <si>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</si>
  <si>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</si>
  <si>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</si>
  <si>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</si>
  <si>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</si>
  <si>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</si>
  <si>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</si>
  <si>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</si>
  <si>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</si>
  <si>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</si>
  <si>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</si>
  <si>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</si>
  <si>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</si>
  <si>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</si>
  <si>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</si>
  <si>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</si>
  <si>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</si>
  <si>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</si>
  <si>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</si>
  <si>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</si>
  <si>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</si>
  <si>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</si>
  <si>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</si>
  <si>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</si>
  <si>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</si>
  <si>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</si>
  <si>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</si>
  <si>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</si>
  <si>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</si>
  <si>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</si>
  <si>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</si>
  <si>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</si>
  <si>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</si>
  <si>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</si>
  <si>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</si>
  <si>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</si>
  <si>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</si>
  <si>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</si>
  <si>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</si>
  <si>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</si>
  <si>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</si>
  <si>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</si>
  <si>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</si>
  <si>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</si>
  <si>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</si>
  <si>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</si>
  <si>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</si>
  <si>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</si>
  <si>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</si>
  <si>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</si>
  <si>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</si>
  <si>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</si>
  <si>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</si>
  <si>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</si>
  <si>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</si>
  <si>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</si>
  <si>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</si>
  <si>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</si>
  <si>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</si>
  <si>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</si>
  <si>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</si>
  <si>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</si>
  <si>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</si>
  <si>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</si>
  <si>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</si>
  <si>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</si>
  <si>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</si>
  <si>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</si>
  <si>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</si>
  <si>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</si>
  <si>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</si>
  <si>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</si>
  <si>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</si>
  <si>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</si>
  <si>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</si>
  <si>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</si>
  <si>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</si>
  <si>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</si>
  <si>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</si>
  <si>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</si>
  <si>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</si>
  <si>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</si>
  <si>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</si>
  <si>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</si>
  <si>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</si>
  <si>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</si>
  <si>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</si>
  <si>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</si>
  <si>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</si>
  <si>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</si>
  <si>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</si>
  <si>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</si>
  <si>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</si>
  <si>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</si>
  <si>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</si>
  <si>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</si>
  <si>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</si>
  <si>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</si>
  <si>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</si>
  <si>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</si>
  <si>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</si>
  <si>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</si>
  <si>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</si>
  <si>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</si>
  <si>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</si>
  <si>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</si>
  <si>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</si>
  <si>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</si>
  <si>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</si>
  <si>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</si>
  <si>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</si>
  <si>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</si>
  <si>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</si>
  <si>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</si>
  <si>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</si>
  <si>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</si>
  <si>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</si>
  <si>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</si>
  <si>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</si>
  <si>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</si>
  <si>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</si>
  <si>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</si>
  <si>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</si>
  <si>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</si>
  <si>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</si>
  <si>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</si>
  <si>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</si>
  <si>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</si>
  <si>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</si>
  <si>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</si>
  <si>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</si>
  <si>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</si>
  <si>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</si>
  <si>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</si>
  <si>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</si>
  <si>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</si>
  <si>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</si>
  <si>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</si>
  <si>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</si>
  <si>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</si>
  <si>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</si>
  <si>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</si>
  <si>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</si>
  <si>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</si>
  <si>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</si>
  <si>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</si>
  <si>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</si>
  <si>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</si>
  <si>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</si>
  <si>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</si>
  <si>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</si>
  <si>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</si>
  <si>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</si>
  <si>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</si>
  <si>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</si>
  <si>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</si>
  <si>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</si>
  <si>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</si>
  <si>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</si>
  <si>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</si>
  <si>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</si>
  <si>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</si>
  <si>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</si>
  <si>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</si>
  <si>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</si>
  <si>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</si>
  <si>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</si>
  <si>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</si>
  <si>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</si>
  <si>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</si>
  <si>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</si>
  <si>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</si>
  <si>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</si>
  <si>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</si>
  <si>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</si>
  <si>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</si>
  <si>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</si>
  <si>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</si>
  <si>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</si>
  <si>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</si>
  <si>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</si>
  <si>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</si>
  <si>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</si>
  <si>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</si>
  <si>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</si>
  <si>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</si>
  <si>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</si>
  <si>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</si>
  <si>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</si>
  <si>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</si>
  <si>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</si>
  <si>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</si>
  <si>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</si>
  <si>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</si>
  <si>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</si>
  <si>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</si>
  <si>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</si>
  <si>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</si>
  <si>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</si>
  <si>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</si>
  <si>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</si>
  <si>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</si>
  <si>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</si>
  <si>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</si>
  <si>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</si>
  <si>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</si>
  <si>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</si>
  <si>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</si>
  <si>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</si>
  <si>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</si>
  <si>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</si>
  <si>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</si>
  <si>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</si>
  <si>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</si>
  <si>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</si>
  <si>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</si>
  <si>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</si>
  <si>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</si>
  <si>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</si>
  <si>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</si>
  <si>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</si>
  <si>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</si>
  <si>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</si>
  <si>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</si>
  <si>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</si>
  <si>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</si>
  <si>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</si>
  <si>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</si>
  <si>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</si>
  <si>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</si>
  <si>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</si>
  <si>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</si>
  <si>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</si>
  <si>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</si>
  <si>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</si>
  <si>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</si>
  <si>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</si>
  <si>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</si>
  <si>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</si>
  <si>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</si>
  <si>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</si>
  <si>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</si>
  <si>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</si>
  <si>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</si>
  <si>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</si>
  <si>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</si>
  <si>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</si>
  <si>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</si>
  <si>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</si>
  <si>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</si>
  <si>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</si>
  <si>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</si>
  <si>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</si>
  <si>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</si>
  <si>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</si>
  <si>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</si>
  <si>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</si>
  <si>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</si>
  <si>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</si>
  <si>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</si>
  <si>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</si>
  <si>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</si>
  <si>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</si>
  <si>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</si>
  <si>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</si>
  <si>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</si>
  <si>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</si>
  <si>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</si>
  <si>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</si>
  <si>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</si>
  <si>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</si>
  <si>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</si>
  <si>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</si>
  <si>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</si>
  <si>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</si>
  <si>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</si>
  <si>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</si>
  <si>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</si>
  <si>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</si>
  <si>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</si>
  <si>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</si>
  <si>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</si>
  <si>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</si>
  <si>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</si>
  <si>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</si>
  <si>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</si>
  <si>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</si>
  <si>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</si>
  <si>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</si>
  <si>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</si>
  <si>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</si>
  <si>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</si>
  <si>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</si>
  <si>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</si>
  <si>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</si>
  <si>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</si>
  <si>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</si>
  <si>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</si>
  <si>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</si>
  <si>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</si>
  <si>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</si>
  <si>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</si>
  <si>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</si>
  <si>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</si>
  <si>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</si>
  <si>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</si>
  <si>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</si>
  <si>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</si>
  <si>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</si>
  <si>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</si>
  <si>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</si>
  <si>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</si>
  <si>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</si>
  <si>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</si>
  <si>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</si>
  <si>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</si>
  <si>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</si>
  <si>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</si>
  <si>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</si>
  <si>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</si>
  <si>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</si>
  <si>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</si>
  <si>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</si>
  <si>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</si>
  <si>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</si>
  <si>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</si>
  <si>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</si>
  <si>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</si>
  <si>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</si>
  <si>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</si>
  <si>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</si>
  <si>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</si>
  <si>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</si>
  <si>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</si>
  <si>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</si>
  <si>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</si>
  <si>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</si>
  <si>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</si>
  <si>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</si>
  <si>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</si>
  <si>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</si>
  <si>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</si>
  <si>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</si>
  <si>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</si>
  <si>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</si>
  <si>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</si>
  <si>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</si>
  <si>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</si>
  <si>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</si>
  <si>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</si>
  <si>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</si>
  <si>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</si>
  <si>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</si>
  <si>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</si>
  <si>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</si>
  <si>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</si>
  <si>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</si>
  <si>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</si>
  <si>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</si>
  <si>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</si>
  <si>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</si>
  <si>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</si>
  <si>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</si>
  <si>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</si>
  <si>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</si>
  <si>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</si>
  <si>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</si>
  <si>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</si>
  <si>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</si>
  <si>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</si>
  <si>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</si>
  <si>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</si>
  <si>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</si>
  <si>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</si>
  <si>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</si>
  <si>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</si>
  <si>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</si>
  <si>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</si>
  <si>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</si>
  <si>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</si>
  <si>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</si>
  <si>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</si>
  <si>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</si>
  <si>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</si>
  <si>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</si>
  <si>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</si>
  <si>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</si>
  <si>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</si>
  <si>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</si>
  <si>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</si>
  <si>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</si>
  <si>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</si>
  <si>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</si>
  <si>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</si>
  <si>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</si>
  <si>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</si>
  <si>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</si>
  <si>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</si>
  <si>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</si>
  <si>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</si>
  <si>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</si>
  <si>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</si>
  <si>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</si>
  <si>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</si>
  <si>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</si>
  <si>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</si>
  <si>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</si>
  <si>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</si>
  <si>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</si>
  <si>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</si>
  <si>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</si>
  <si>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</si>
  <si>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</si>
  <si>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</si>
  <si>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</si>
  <si>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</si>
  <si>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</si>
  <si>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</si>
  <si>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</si>
  <si>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</si>
  <si>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</si>
  <si>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</si>
  <si>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</si>
  <si>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</si>
  <si>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</si>
  <si>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</si>
  <si>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</si>
  <si>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</si>
  <si>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</si>
  <si>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</si>
  <si>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</si>
  <si>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</si>
  <si>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</si>
  <si>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</si>
  <si>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</si>
  <si>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</si>
  <si>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</si>
  <si>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</si>
  <si>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</si>
  <si>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</si>
  <si>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</si>
  <si>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</si>
  <si>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</si>
  <si>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</si>
  <si>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</si>
  <si>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</si>
  <si>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</si>
  <si>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</si>
  <si>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</si>
  <si>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</si>
  <si>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</si>
  <si>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</si>
  <si>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</si>
  <si>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</si>
  <si>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</si>
  <si>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</si>
  <si>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</si>
  <si>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</si>
  <si>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</si>
  <si>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</si>
  <si>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</si>
  <si>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</si>
  <si>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</si>
  <si>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</si>
  <si>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</si>
  <si>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</si>
  <si>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</si>
  <si>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</si>
  <si>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</si>
  <si>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</si>
  <si>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</si>
  <si>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</si>
  <si>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</si>
  <si>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</si>
  <si>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</si>
  <si>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</si>
  <si>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</si>
  <si>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</si>
  <si>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</si>
  <si>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</si>
  <si>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</si>
  <si>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</si>
  <si>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</si>
  <si>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</si>
  <si>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</si>
  <si>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</si>
  <si>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</si>
  <si>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</si>
  <si>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</si>
  <si>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</si>
  <si>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</si>
  <si>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</si>
  <si>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</si>
  <si>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</si>
  <si>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</si>
  <si>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</si>
  <si>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</si>
  <si>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</si>
  <si>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</si>
  <si>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</si>
  <si>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</si>
  <si>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</si>
  <si>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</si>
  <si>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</si>
  <si>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</si>
  <si>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</si>
  <si>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</si>
  <si>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</si>
  <si>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</si>
  <si>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</si>
  <si>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</si>
  <si>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</si>
  <si>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</si>
  <si>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</si>
  <si>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</si>
  <si>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</si>
  <si>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</si>
  <si>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</si>
  <si>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</si>
  <si>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</si>
  <si>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</si>
  <si>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</si>
  <si>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</si>
  <si>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</si>
  <si>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</si>
  <si>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</si>
  <si>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</si>
  <si>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</si>
  <si>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</si>
  <si>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</si>
  <si>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</si>
  <si>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</si>
  <si>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</si>
  <si>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</si>
  <si>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</si>
  <si>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</si>
  <si>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</si>
  <si>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</si>
  <si>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</si>
  <si>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</si>
  <si>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</si>
  <si>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</si>
  <si>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</si>
  <si>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</si>
  <si>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</si>
  <si>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</si>
  <si>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</si>
  <si>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</si>
  <si>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</si>
  <si>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</si>
  <si>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</si>
  <si>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</si>
  <si>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</si>
  <si>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</si>
  <si>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</si>
  <si>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</si>
  <si>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</si>
  <si>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</si>
  <si>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</si>
  <si>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</si>
  <si>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</si>
  <si>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</si>
  <si>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</si>
  <si>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</si>
  <si>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</si>
  <si>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</si>
  <si>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</si>
  <si>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</si>
  <si>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</si>
  <si>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</si>
  <si>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</si>
  <si>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</si>
  <si>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</si>
  <si>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</si>
  <si>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</si>
  <si>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</si>
  <si>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</si>
  <si>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</si>
  <si>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</si>
  <si>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</si>
  <si>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</si>
  <si>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</si>
  <si>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</si>
  <si>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</si>
  <si>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</si>
  <si>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</si>
  <si>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</si>
  <si>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</si>
  <si>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</si>
  <si>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</si>
  <si>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</si>
  <si>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</si>
  <si>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</si>
  <si>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</si>
  <si>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</si>
  <si>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</si>
  <si>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</si>
  <si>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</si>
  <si>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</si>
  <si>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</si>
  <si>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</si>
  <si>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</si>
  <si>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</si>
  <si>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</si>
  <si>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</si>
  <si>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</si>
  <si>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</si>
  <si>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</si>
  <si>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</si>
  <si>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</si>
  <si>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</si>
  <si>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</si>
  <si>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</si>
  <si>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</si>
  <si>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</si>
  <si>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</si>
  <si>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</si>
  <si>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</si>
  <si>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</si>
  <si>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</si>
  <si>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</si>
  <si>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</si>
  <si>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</si>
  <si>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</si>
  <si>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</si>
  <si>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</si>
  <si>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</si>
  <si>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</si>
  <si>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</si>
  <si>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</si>
  <si>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</si>
  <si>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</si>
  <si>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</si>
  <si>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</si>
  <si>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</si>
  <si>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</si>
  <si>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</si>
  <si>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</si>
  <si>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</si>
  <si>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</si>
  <si>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</si>
  <si>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</si>
  <si>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</si>
  <si>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</si>
  <si>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</si>
  <si>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</si>
  <si>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</si>
  <si>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</si>
  <si>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</si>
  <si>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</si>
  <si>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</si>
  <si>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</si>
  <si>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</si>
  <si>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</si>
  <si>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</si>
  <si>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</si>
  <si>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</si>
  <si>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</si>
  <si>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</si>
  <si>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</si>
  <si>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</si>
  <si>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</si>
  <si>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</si>
  <si>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</si>
  <si>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</si>
  <si>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</si>
  <si>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</si>
  <si>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</si>
  <si>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</si>
  <si>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</si>
  <si>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</si>
  <si>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</si>
  <si>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</si>
  <si>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</si>
  <si>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</si>
  <si>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</si>
  <si>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</si>
  <si>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</si>
  <si>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</si>
  <si>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</si>
  <si>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</si>
  <si>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</si>
  <si>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</si>
  <si>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</si>
  <si>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</si>
  <si>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</si>
  <si>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</si>
  <si>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</si>
  <si>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</si>
  <si>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</si>
  <si>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</si>
  <si>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</si>
  <si>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</si>
  <si>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</si>
  <si>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</si>
  <si>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</si>
  <si>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</si>
  <si>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</si>
  <si>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</si>
  <si>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</si>
  <si>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</si>
  <si>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</si>
  <si>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</si>
  <si>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</si>
  <si>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</si>
  <si>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</si>
  <si>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</si>
  <si>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</si>
  <si>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</si>
  <si>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</si>
  <si>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</si>
  <si>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</si>
  <si>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</si>
  <si>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</si>
  <si>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</si>
  <si>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</si>
  <si>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</si>
  <si>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</si>
  <si>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</si>
  <si>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</si>
  <si>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</si>
  <si>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</si>
  <si>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</si>
  <si>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</si>
  <si>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</si>
  <si>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</si>
  <si>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</si>
  <si>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</si>
  <si>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</si>
  <si>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</si>
  <si>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</si>
  <si>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</si>
  <si>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</si>
  <si>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</si>
  <si>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</si>
  <si>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</si>
  <si>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</si>
  <si>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</si>
  <si>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</si>
  <si>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</si>
  <si>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</si>
  <si>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</si>
  <si>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</si>
  <si>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</si>
  <si>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</si>
  <si>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</si>
  <si>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</si>
  <si>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</si>
  <si>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</si>
  <si>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</si>
  <si>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</si>
  <si>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</si>
  <si>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</si>
  <si>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</si>
  <si>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</si>
  <si>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</si>
  <si>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</si>
  <si>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</si>
  <si>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</si>
  <si>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</si>
  <si>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</si>
  <si>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</si>
  <si>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</si>
  <si>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</si>
  <si>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</si>
  <si>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</si>
  <si>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</si>
  <si>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</si>
  <si>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</si>
  <si>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</si>
  <si>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</si>
  <si>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</si>
  <si>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</si>
  <si>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</si>
  <si>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</si>
  <si>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</si>
  <si>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</si>
  <si>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</si>
  <si>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</si>
  <si>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</si>
  <si>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</si>
  <si>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</si>
  <si>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</si>
  <si>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</si>
  <si>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</si>
  <si>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</si>
  <si>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</si>
  <si>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</si>
  <si>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</si>
  <si>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</si>
  <si>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</si>
  <si>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</si>
  <si>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</si>
  <si>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</si>
  <si>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</si>
  <si>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</si>
  <si>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</si>
  <si>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</si>
  <si>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</si>
  <si>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</si>
  <si>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</si>
  <si>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</si>
  <si>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</si>
  <si>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</si>
  <si>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</si>
  <si>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</si>
  <si>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</si>
  <si>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</si>
  <si>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</si>
  <si>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</si>
  <si>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</si>
  <si>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</si>
  <si>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</si>
  <si>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</si>
  <si>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</si>
  <si>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</si>
  <si>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</si>
  <si>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</si>
  <si>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</si>
  <si>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</si>
  <si>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</si>
  <si>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</si>
  <si>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</si>
  <si>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</si>
  <si>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</si>
  <si>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</si>
  <si>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</si>
  <si>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</si>
  <si>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</si>
  <si>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</si>
  <si>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</si>
  <si>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</si>
  <si>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</si>
  <si>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</si>
  <si>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</si>
  <si>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</si>
  <si>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</si>
  <si>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</si>
  <si>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</si>
  <si>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</si>
  <si>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</si>
  <si>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</si>
  <si>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</si>
  <si>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</si>
  <si>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</si>
  <si>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</si>
  <si>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</si>
  <si>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</si>
  <si>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</si>
  <si>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</si>
  <si>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</si>
  <si>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</si>
  <si>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</si>
  <si>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</si>
  <si>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</si>
  <si>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</si>
  <si>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</si>
  <si>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</si>
  <si>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</si>
  <si>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</si>
  <si>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</si>
  <si>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</si>
  <si>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</si>
  <si>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</si>
  <si>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</si>
  <si>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</si>
  <si>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</si>
  <si>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</si>
  <si>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</si>
  <si>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</si>
  <si>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</si>
  <si>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</si>
  <si>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</si>
  <si>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</si>
  <si>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</si>
  <si>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</si>
  <si>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</si>
  <si>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</si>
  <si>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</si>
  <si>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</si>
  <si>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</si>
  <si>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</si>
  <si>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</si>
  <si>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</si>
  <si>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</si>
  <si>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</si>
  <si>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</si>
  <si>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</si>
  <si>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</si>
  <si>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</si>
  <si>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</si>
  <si>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</si>
  <si>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</si>
  <si>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</si>
  <si>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</si>
  <si>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</si>
  <si>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</si>
  <si>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</si>
  <si>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</si>
  <si>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</si>
  <si>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</si>
  <si>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</si>
  <si>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</si>
  <si>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</si>
  <si>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</si>
  <si>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</si>
  <si>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</si>
  <si>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</si>
  <si>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</si>
  <si>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</si>
  <si>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</si>
  <si>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</si>
  <si>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</si>
  <si>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</si>
  <si>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</si>
  <si>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</si>
  <si>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</si>
  <si>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</si>
  <si>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</si>
  <si>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</si>
  <si>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</si>
  <si>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</si>
  <si>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</si>
  <si>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</si>
  <si>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</si>
  <si>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</si>
  <si>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</si>
  <si>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</si>
  <si>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</si>
  <si>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</si>
  <si>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</si>
  <si>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</si>
  <si>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</si>
  <si>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</si>
  <si>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</si>
  <si>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</si>
  <si>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</si>
  <si>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</si>
  <si>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</si>
  <si>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</si>
  <si>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</si>
  <si>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</si>
  <si>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</si>
  <si>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</si>
  <si>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</si>
  <si>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</si>
  <si>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</si>
  <si>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</si>
  <si>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</si>
  <si>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</si>
  <si>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</si>
  <si>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</si>
  <si>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</si>
  <si>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</si>
  <si>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</si>
  <si>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</si>
  <si>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</si>
  <si>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</si>
  <si>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</si>
  <si>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</si>
  <si>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</si>
  <si>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</si>
  <si>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</si>
  <si>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</si>
  <si>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</si>
  <si>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</si>
  <si>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</si>
  <si>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</si>
  <si>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</si>
  <si>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</si>
  <si>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</si>
  <si>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</si>
  <si>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</si>
  <si>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</si>
  <si>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</si>
  <si>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</si>
  <si>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</si>
  <si>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</si>
  <si>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</si>
  <si>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</si>
  <si>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</si>
  <si>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</si>
  <si>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</si>
  <si>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</si>
  <si>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</si>
  <si>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</si>
  <si>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</si>
  <si>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</si>
  <si>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</si>
  <si>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</si>
  <si>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</si>
  <si>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</si>
  <si>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</si>
  <si>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</si>
  <si>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</si>
  <si>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</si>
  <si>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</si>
  <si>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</si>
  <si>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</si>
  <si>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</si>
  <si>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</si>
  <si>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</si>
  <si>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</si>
  <si>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</si>
  <si>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</si>
  <si>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</si>
  <si>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</si>
  <si>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</si>
  <si>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</si>
  <si>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</si>
  <si>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</si>
  <si>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</si>
  <si>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</si>
  <si>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</si>
  <si>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</si>
  <si>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</si>
  <si>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</si>
  <si>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</si>
  <si>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</si>
  <si>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</si>
  <si>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</si>
  <si>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</si>
  <si>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</si>
  <si>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</si>
  <si>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</si>
  <si>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</si>
  <si>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</si>
  <si>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</si>
  <si>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</si>
  <si>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</si>
  <si>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</si>
  <si>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</si>
  <si>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</si>
  <si>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</si>
  <si>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</si>
  <si>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</si>
  <si>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</si>
  <si>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</si>
  <si>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</si>
  <si>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</si>
  <si>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</si>
  <si>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</si>
  <si>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</si>
  <si>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</si>
  <si>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</si>
  <si>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</si>
  <si>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</si>
  <si>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</si>
  <si>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</si>
  <si>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</si>
  <si>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</si>
  <si>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</si>
  <si>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</si>
  <si>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</si>
  <si>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</si>
  <si>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</si>
  <si>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</si>
  <si>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</si>
  <si>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</si>
  <si>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</si>
  <si>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</si>
  <si>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</si>
  <si>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</si>
  <si>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</si>
  <si>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</si>
  <si>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</si>
  <si>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</si>
  <si>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</si>
  <si>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</si>
  <si>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</si>
  <si>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</si>
  <si>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</si>
  <si>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</si>
  <si>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</si>
  <si>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</si>
  <si>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</si>
  <si>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</si>
  <si>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</si>
  <si>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</si>
  <si>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</si>
  <si>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</si>
  <si>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</si>
  <si>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</si>
  <si>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</si>
  <si>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</si>
  <si>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</si>
  <si>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</si>
  <si>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</si>
  <si>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</si>
  <si>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</si>
  <si>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</si>
  <si>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</si>
  <si>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</si>
  <si>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</si>
  <si>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</si>
  <si>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</si>
  <si>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</si>
  <si>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</si>
  <si>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</si>
  <si>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</si>
  <si>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</si>
  <si>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</si>
  <si>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</si>
  <si>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</si>
  <si>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</si>
  <si>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</si>
  <si>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</si>
  <si>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</si>
  <si>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</si>
  <si>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</si>
  <si>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</si>
  <si>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</si>
  <si>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</si>
  <si>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</si>
  <si>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</si>
  <si>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</si>
  <si>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</si>
  <si>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</si>
  <si>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</si>
  <si>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</si>
  <si>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</si>
  <si>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</si>
  <si>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</si>
  <si>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</si>
  <si>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</si>
  <si>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</si>
  <si>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</si>
  <si>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</si>
  <si>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</si>
  <si>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</si>
  <si>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</si>
  <si>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</si>
  <si>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</si>
  <si>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</si>
  <si>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</si>
  <si>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</si>
  <si>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</si>
  <si>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</si>
  <si>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</si>
  <si>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</si>
  <si>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</si>
  <si>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</si>
  <si>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</si>
  <si>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</si>
  <si>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</si>
  <si>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</si>
  <si>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</si>
  <si>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</si>
  <si>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</si>
  <si>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</si>
  <si>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</si>
  <si>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</si>
  <si>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</si>
  <si>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</si>
  <si>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</si>
  <si>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</si>
  <si>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</si>
  <si>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</si>
  <si>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</si>
  <si>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</si>
  <si>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</si>
  <si>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</si>
  <si>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</si>
  <si>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</si>
  <si>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</si>
  <si>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</si>
  <si>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</si>
  <si>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</si>
  <si>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</si>
  <si>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</si>
  <si>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</si>
  <si>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</si>
  <si>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</si>
  <si>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</si>
  <si>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</si>
  <si>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</si>
  <si>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</si>
  <si>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</si>
  <si>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</si>
  <si>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</si>
  <si>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</si>
  <si>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</si>
  <si>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</si>
  <si>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</si>
  <si>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</si>
  <si>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</si>
  <si>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</si>
  <si>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</si>
  <si>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</si>
  <si>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</si>
  <si>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</si>
  <si>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</si>
  <si>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</si>
  <si>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</si>
  <si>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</si>
  <si>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</si>
  <si>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</si>
  <si>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</si>
  <si>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</si>
  <si>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</si>
  <si>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</si>
  <si>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</si>
  <si>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</si>
  <si>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</si>
  <si>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</si>
  <si>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</si>
  <si>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</si>
  <si>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</si>
  <si>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</si>
  <si>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</si>
  <si>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</si>
  <si>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</si>
  <si>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</si>
  <si>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</si>
  <si>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</si>
  <si>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</si>
  <si>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</si>
  <si>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</si>
  <si>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</si>
  <si>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</si>
  <si>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</si>
  <si>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</si>
  <si>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</si>
  <si>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</si>
  <si>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</si>
  <si>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</si>
  <si>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</si>
  <si>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</si>
  <si>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</si>
  <si>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</si>
  <si>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</si>
  <si>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</si>
  <si>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</si>
  <si>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</si>
  <si>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</si>
  <si>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</si>
  <si>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</si>
  <si>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</si>
  <si>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</si>
  <si>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</si>
  <si>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</si>
  <si>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</si>
  <si>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</si>
  <si>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</si>
  <si>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</si>
  <si>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</si>
  <si>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</si>
  <si>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</si>
  <si>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</si>
  <si>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</si>
  <si>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</si>
  <si>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</si>
  <si>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</si>
  <si>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</si>
  <si>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</si>
  <si>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</si>
  <si>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</si>
  <si>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</si>
  <si>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</si>
  <si>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</si>
  <si>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</si>
  <si>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</si>
  <si>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</si>
  <si>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</si>
  <si>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</si>
  <si>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</si>
  <si>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</si>
  <si>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</si>
  <si>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</si>
  <si>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</si>
  <si>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</si>
  <si>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</si>
  <si>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</si>
  <si>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</si>
  <si>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</si>
  <si>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</si>
  <si>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</si>
  <si>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</si>
  <si>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</si>
  <si>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</si>
  <si>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</si>
  <si>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</si>
  <si>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</si>
  <si>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</si>
  <si>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</si>
  <si>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</si>
  <si>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</si>
  <si>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</si>
  <si>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</si>
  <si>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</si>
  <si>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</si>
  <si>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</si>
  <si>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</si>
  <si>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</si>
  <si>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</si>
  <si>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</si>
  <si>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</si>
  <si>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</si>
  <si>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</si>
  <si>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</si>
  <si>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</si>
  <si>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</si>
  <si>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</si>
  <si>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</si>
  <si>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</si>
  <si>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</si>
  <si>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</si>
  <si>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</si>
  <si>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</si>
  <si>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</si>
  <si>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</si>
  <si>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</si>
  <si>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</si>
  <si>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</si>
  <si>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</si>
  <si>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</si>
  <si>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</si>
  <si>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</si>
  <si>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</si>
  <si>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</si>
  <si>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</si>
  <si>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</si>
  <si>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</si>
  <si>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</si>
  <si>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</si>
  <si>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</si>
  <si>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</si>
  <si>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</si>
  <si>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</si>
  <si>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</si>
  <si>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</si>
  <si>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</si>
  <si>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</si>
  <si>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</si>
  <si>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</si>
  <si>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</si>
  <si>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</si>
  <si>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</si>
  <si>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</si>
  <si>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</si>
  <si>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</si>
  <si>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</si>
  <si>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</si>
  <si>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</si>
  <si>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</si>
  <si>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</si>
  <si>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</si>
  <si>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</si>
  <si>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</si>
  <si>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</si>
  <si>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</si>
  <si>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</si>
  <si>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</si>
  <si>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</si>
  <si>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</si>
  <si>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</si>
  <si>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</si>
  <si>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</si>
  <si>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</si>
  <si>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</si>
  <si>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</si>
  <si>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</si>
  <si>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</si>
  <si>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</si>
  <si>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</si>
  <si>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</si>
  <si>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</si>
  <si>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</si>
  <si>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</si>
  <si>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</si>
  <si>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</si>
  <si>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</si>
  <si>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</si>
  <si>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</si>
  <si>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</si>
  <si>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</si>
  <si>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</si>
  <si>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</si>
  <si>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</si>
  <si>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</si>
  <si>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</si>
  <si>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</si>
  <si>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</si>
  <si>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</si>
  <si>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</si>
  <si>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</si>
  <si>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</si>
  <si>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</si>
  <si>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</si>
  <si>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</si>
  <si>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</si>
  <si>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</si>
  <si>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</si>
  <si>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</si>
  <si>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</si>
  <si>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</si>
  <si>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</si>
  <si>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</si>
  <si>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</si>
  <si>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</si>
  <si>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</si>
  <si>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</si>
  <si>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</si>
  <si>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</si>
  <si>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</si>
  <si>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</si>
  <si>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</si>
  <si>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</si>
  <si>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</si>
  <si>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</si>
  <si>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</si>
  <si>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</si>
  <si>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</si>
  <si>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</si>
  <si>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</si>
  <si>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</si>
  <si>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</si>
  <si>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</si>
  <si>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</si>
  <si>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</si>
  <si>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</si>
  <si>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</si>
  <si>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</si>
  <si>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</si>
  <si>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</si>
  <si>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</si>
  <si>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</si>
  <si>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</si>
  <si>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</si>
  <si>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</si>
  <si>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</si>
  <si>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</si>
  <si>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</si>
  <si>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</si>
  <si>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</si>
  <si>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</si>
  <si>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</si>
  <si>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</si>
  <si>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</si>
  <si>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</si>
  <si>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</si>
  <si>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</si>
  <si>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</si>
  <si>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</si>
  <si>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</si>
  <si>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</si>
  <si>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</si>
  <si>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</si>
  <si>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</si>
  <si>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</si>
  <si>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</si>
  <si>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</si>
  <si>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</si>
  <si>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</si>
  <si>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</si>
  <si>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</si>
  <si>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</si>
  <si>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</si>
  <si>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</si>
  <si>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</si>
  <si>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</si>
  <si>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</si>
  <si>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</si>
  <si>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</si>
  <si>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</si>
  <si>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</si>
  <si>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</si>
  <si>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</si>
  <si>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</si>
  <si>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</si>
  <si>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</si>
  <si>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</si>
  <si>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</si>
  <si>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</si>
  <si>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</si>
  <si>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</si>
  <si>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</si>
  <si>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</si>
  <si>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</si>
  <si>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</si>
  <si>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</si>
  <si>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</si>
  <si>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</si>
  <si>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</si>
  <si>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</si>
  <si>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</si>
  <si>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</si>
  <si>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90" type="noConversion"/>
  </si>
  <si>
    <t>B16</t>
    <phoneticPr fontId="90" type="noConversion"/>
  </si>
  <si>
    <t>B17</t>
    <phoneticPr fontId="90" type="noConversion"/>
  </si>
  <si>
    <t>B18</t>
    <phoneticPr fontId="90" type="noConversion"/>
  </si>
  <si>
    <t>B19</t>
    <phoneticPr fontId="90" type="noConversion"/>
  </si>
  <si>
    <t>B20</t>
    <phoneticPr fontId="90" type="noConversion"/>
  </si>
  <si>
    <t>B21</t>
    <phoneticPr fontId="90" type="noConversion"/>
  </si>
  <si>
    <t>B22</t>
    <phoneticPr fontId="90" type="noConversion"/>
  </si>
  <si>
    <t>B23</t>
    <phoneticPr fontId="90" type="noConversion"/>
  </si>
  <si>
    <t>B24</t>
    <phoneticPr fontId="90" type="noConversion"/>
  </si>
  <si>
    <t>B25</t>
    <phoneticPr fontId="90" type="noConversion"/>
  </si>
  <si>
    <t>B26</t>
    <phoneticPr fontId="90" type="noConversion"/>
  </si>
  <si>
    <t>B28</t>
    <phoneticPr fontId="90" type="noConversion"/>
  </si>
  <si>
    <t>Select Minerals/Metals in Scope (*):</t>
    <phoneticPr fontId="90" type="noConversion"/>
  </si>
  <si>
    <t>B12</t>
    <phoneticPr fontId="90" type="noConversion"/>
  </si>
  <si>
    <t>B14</t>
    <phoneticPr fontId="90" type="noConversion"/>
  </si>
  <si>
    <t>D29</t>
    <phoneticPr fontId="90" type="noConversion"/>
  </si>
  <si>
    <t>B29</t>
    <phoneticPr fontId="90" type="noConversion"/>
  </si>
  <si>
    <t>B41</t>
    <phoneticPr fontId="90" type="noConversion"/>
  </si>
  <si>
    <t>B53</t>
    <phoneticPr fontId="90" type="noConversion"/>
  </si>
  <si>
    <t>B65</t>
    <phoneticPr fontId="90" type="noConversion"/>
  </si>
  <si>
    <t>B77</t>
    <phoneticPr fontId="90" type="noConversion"/>
  </si>
  <si>
    <t>B89</t>
    <phoneticPr fontId="90" type="noConversion"/>
  </si>
  <si>
    <t>B101</t>
    <phoneticPr fontId="90" type="noConversion"/>
  </si>
  <si>
    <t>B113</t>
    <phoneticPr fontId="90" type="noConversion"/>
  </si>
  <si>
    <t>B115</t>
    <phoneticPr fontId="90" type="noConversion"/>
  </si>
  <si>
    <t>B117</t>
    <phoneticPr fontId="90" type="noConversion"/>
  </si>
  <si>
    <t>B119</t>
    <phoneticPr fontId="90" type="noConversion"/>
  </si>
  <si>
    <t>B131</t>
    <phoneticPr fontId="90" type="noConversion"/>
  </si>
  <si>
    <t>B133</t>
    <phoneticPr fontId="90" type="noConversion"/>
  </si>
  <si>
    <t>B135</t>
    <phoneticPr fontId="90" type="noConversion"/>
  </si>
  <si>
    <t>B137</t>
    <phoneticPr fontId="90" type="noConversion"/>
  </si>
  <si>
    <t>G29</t>
    <phoneticPr fontId="90" type="noConversion"/>
  </si>
  <si>
    <t>The purpose of this document is to collect sourcing information on below minerals.</t>
    <phoneticPr fontId="90" type="noConversion"/>
  </si>
  <si>
    <t>1) Is any of the specified mineral/metal intentionally added or used in the product(s) or in the production process? (*)</t>
    <phoneticPr fontId="90" type="noConversion"/>
  </si>
  <si>
    <t xml:space="preserve">3) Do any of the smelters or processors in your supply chain source the specified mineral/metal from conflict-affected and high-risk areas? (OECD Due Diligence Guidance, see definitions tab) </t>
    <phoneticPr fontId="90" type="noConversion"/>
  </si>
  <si>
    <t>4) Does 100 percent of the specified minaral/metal originate from recycled or scrap sources?</t>
    <phoneticPr fontId="90" type="noConversion"/>
  </si>
  <si>
    <t>6) Have you identified all of the smelters or processors supplying the specified minerals/metal to your supply chain?</t>
    <phoneticPr fontId="90" type="noConversion"/>
  </si>
  <si>
    <t>C. Do you require your direct suppliers to source the specified minerals/metals from smelters whose due diligence practices have been validated by an independent third-party audit program?</t>
    <phoneticPr fontId="90" type="noConversion"/>
  </si>
  <si>
    <t>E. Does your company conduct supply chain survey(s) of your relevant supplier(s) on the specified minerals/metals?</t>
    <phoneticPr fontId="90" type="noConversion"/>
  </si>
  <si>
    <t>© 2025 Responsible Minerals Initiative. All rights reserved.</t>
    <phoneticPr fontId="90" type="noConversion"/>
  </si>
  <si>
    <t>Not declaring</t>
  </si>
  <si>
    <t>Did not survey</t>
    <phoneticPr fontId="119"/>
  </si>
  <si>
    <t>Copper</t>
  </si>
  <si>
    <t>Nickel</t>
  </si>
  <si>
    <t>Graphite</t>
  </si>
  <si>
    <t>Lithium</t>
  </si>
  <si>
    <t>Other [specify below]</t>
  </si>
  <si>
    <t>B114</t>
    <phoneticPr fontId="90" type="noConversion"/>
  </si>
  <si>
    <t xml:space="preserve">2) Does any of the specified mineral/metal remain in the product(s)? </t>
    <phoneticPr fontId="90"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</si>
  <si>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</si>
  <si>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</si>
  <si>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</si>
  <si>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</si>
  <si>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</si>
  <si>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</si>
  <si>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</si>
  <si>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</si>
  <si>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</si>
  <si>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</si>
  <si>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</si>
  <si>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</si>
  <si>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</si>
  <si>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</si>
  <si>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</si>
  <si>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</si>
  <si>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</si>
  <si>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</si>
  <si>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</si>
  <si>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</si>
  <si>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</si>
  <si>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</si>
  <si>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</si>
  <si>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</si>
  <si>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</si>
  <si>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</si>
  <si>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</si>
  <si>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</si>
  <si>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</si>
  <si>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</si>
  <si>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</si>
  <si>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</si>
  <si>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</si>
  <si>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</si>
  <si>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</si>
  <si>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</si>
  <si>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</si>
  <si>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</si>
  <si>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</si>
  <si>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</si>
  <si>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</si>
  <si>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</si>
  <si>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</si>
  <si>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</si>
  <si>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</si>
  <si>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</si>
  <si>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</si>
  <si>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</si>
  <si>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</si>
  <si>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</si>
  <si>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</si>
  <si>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</si>
  <si>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</si>
  <si>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</si>
  <si>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</si>
  <si>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</si>
  <si>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</si>
  <si>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</si>
  <si>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</si>
  <si>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</si>
  <si>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</si>
  <si>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</si>
  <si>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</si>
  <si>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</si>
  <si>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</si>
  <si>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</si>
  <si>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</si>
  <si>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</si>
  <si>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</si>
  <si>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</si>
  <si>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</si>
  <si>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</si>
  <si>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</si>
  <si>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</si>
  <si>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</si>
  <si>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</si>
  <si>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</si>
  <si>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</si>
  <si>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</si>
  <si>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</si>
  <si>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</si>
  <si>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</si>
  <si>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</si>
  <si>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</si>
  <si>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</si>
  <si>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</si>
  <si>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</si>
  <si>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</si>
  <si>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</si>
  <si>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</si>
  <si>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</si>
  <si>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</si>
  <si>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</si>
  <si>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</si>
  <si>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</si>
  <si>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</si>
  <si>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</si>
  <si>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</si>
  <si>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</si>
  <si>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</si>
  <si>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</si>
  <si>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</si>
  <si>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</si>
  <si>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</si>
  <si>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</si>
  <si>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</si>
  <si>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</si>
  <si>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</si>
  <si>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</si>
  <si>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</si>
  <si>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</si>
  <si>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</si>
  <si>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</si>
  <si>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</si>
  <si>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</si>
  <si>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</si>
  <si>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</si>
  <si>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</si>
  <si>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</si>
  <si>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</si>
  <si>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</si>
  <si>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</si>
  <si>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</si>
  <si>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</si>
  <si>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</si>
  <si>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</si>
  <si>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</si>
  <si>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</si>
  <si>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</si>
  <si>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</si>
  <si>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</si>
  <si>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</si>
  <si>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</si>
  <si>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</si>
  <si>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</si>
  <si>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</si>
  <si>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</si>
  <si>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</si>
  <si>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</si>
  <si>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</si>
  <si>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</si>
  <si>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</si>
  <si>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</si>
  <si>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</si>
  <si>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</si>
  <si>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</si>
  <si>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</si>
  <si>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</si>
  <si>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</si>
  <si>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</si>
  <si>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</si>
  <si>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</si>
  <si>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</si>
  <si>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</si>
  <si>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</si>
  <si>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</si>
  <si>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</si>
  <si>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</si>
  <si>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</si>
  <si>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</si>
  <si>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</si>
  <si>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</si>
  <si>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</si>
  <si>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</si>
  <si>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</si>
  <si>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</si>
  <si>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</si>
  <si>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</si>
  <si>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</si>
  <si>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</si>
  <si>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</si>
  <si>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</si>
  <si>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</si>
  <si>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</si>
  <si>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</si>
  <si>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</si>
  <si>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</si>
  <si>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</si>
  <si>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</si>
  <si>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</si>
  <si>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</si>
  <si>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</si>
  <si>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</si>
  <si>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</si>
  <si>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</si>
  <si>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</si>
  <si>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</si>
  <si>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</si>
  <si>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</si>
  <si>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</si>
  <si>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</si>
  <si>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</si>
  <si>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</si>
  <si>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</si>
  <si>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</si>
  <si>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</si>
  <si>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</si>
  <si>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</si>
  <si>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</si>
  <si>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</si>
  <si>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</si>
  <si>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</si>
  <si>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</si>
  <si>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</si>
  <si>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</si>
  <si>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</si>
  <si>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</si>
  <si>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</si>
  <si>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</si>
  <si>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</si>
  <si>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</si>
  <si>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</si>
  <si>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</si>
  <si>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</si>
  <si>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</si>
  <si>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</si>
  <si>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</si>
  <si>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</si>
  <si>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</si>
  <si>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</si>
  <si>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</si>
  <si>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</si>
  <si>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</si>
  <si>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</si>
  <si>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</si>
  <si>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</si>
  <si>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</si>
  <si>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</si>
  <si>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</si>
  <si>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</si>
  <si>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</si>
  <si>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</si>
  <si>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</si>
  <si>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</si>
  <si>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</si>
  <si>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</si>
  <si>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</si>
  <si>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</si>
  <si>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</si>
  <si>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</si>
  <si>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</si>
  <si>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</si>
  <si>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</si>
  <si>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</si>
  <si>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</si>
  <si>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</si>
  <si>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</si>
  <si>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</si>
  <si>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</si>
  <si>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</si>
  <si>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</si>
  <si>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</si>
  <si>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</si>
  <si>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</si>
  <si>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</si>
  <si>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</si>
  <si>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</si>
  <si>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</si>
  <si>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</si>
  <si>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</si>
  <si>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</si>
  <si>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</si>
  <si>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</si>
  <si>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</si>
  <si>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</si>
  <si>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</si>
  <si>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</si>
  <si>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</si>
  <si>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90" type="noConversion"/>
  </si>
  <si>
    <t>100%</t>
    <phoneticPr fontId="119"/>
  </si>
  <si>
    <t xml:space="preserve">Provide contact name in Declaration tab cell D19 </t>
    <phoneticPr fontId="90" type="noConversion"/>
  </si>
  <si>
    <t>Provide a phone number for contact in Declaration tab cell D21</t>
    <phoneticPr fontId="90" type="noConversion"/>
  </si>
  <si>
    <t>Provide authorized company representative contact name in Declaration tab cell D22</t>
    <phoneticPr fontId="90" type="noConversion"/>
  </si>
  <si>
    <t>Provide an email for authorized company representative on Declaration tab cell D24</t>
    <phoneticPr fontId="90" type="noConversion"/>
  </si>
  <si>
    <t>Provide date the form was completed on Declaration tab cell D26</t>
    <phoneticPr fontId="90" type="noConversion"/>
  </si>
  <si>
    <t>Declare if specified mineral is intentionally added to your products on Declaration tab cell D30</t>
    <phoneticPr fontId="90" type="noConversion"/>
  </si>
  <si>
    <t>J25</t>
    <phoneticPr fontId="90" type="noConversion"/>
  </si>
  <si>
    <t>J26</t>
    <phoneticPr fontId="90" type="noConversion"/>
  </si>
  <si>
    <t>J19</t>
    <phoneticPr fontId="90" type="noConversion"/>
  </si>
  <si>
    <t>Declare if specified mineral is intentionally added to your products on Declaration tab cell D31</t>
    <phoneticPr fontId="90" type="noConversion"/>
  </si>
  <si>
    <t>Declare if specified mineral is intentionally added to your products on Declaration tab cell D32</t>
    <phoneticPr fontId="90" type="noConversion"/>
  </si>
  <si>
    <t>Declare if specified mineral is intentionally added to your products on Declaration tab cell D33</t>
    <phoneticPr fontId="90" type="noConversion"/>
  </si>
  <si>
    <t>Declare if specified mineral is intentionally added to your products on Declaration tab cell D34</t>
    <phoneticPr fontId="90" type="noConversion"/>
  </si>
  <si>
    <t>Declare if specified mineral is intentionally added to your products on Declaration tab cell D35</t>
    <phoneticPr fontId="90" type="noConversion"/>
  </si>
  <si>
    <t>Declare if specified mineral is necessary to the production of your products and contained within the finished products declared in Declaration tab cell D42</t>
    <phoneticPr fontId="90" type="noConversion"/>
  </si>
  <si>
    <t>Declare if specified mineral is necessary to the production of your products and contained within the finished products declared in Declaration tab cell D43</t>
    <phoneticPr fontId="90" type="noConversion"/>
  </si>
  <si>
    <t>J30</t>
    <phoneticPr fontId="90" type="noConversion"/>
  </si>
  <si>
    <t>J31</t>
    <phoneticPr fontId="90" type="noConversion"/>
  </si>
  <si>
    <t>J32</t>
    <phoneticPr fontId="90" type="noConversion"/>
  </si>
  <si>
    <t>J33</t>
    <phoneticPr fontId="90" type="noConversion"/>
  </si>
  <si>
    <t>J34</t>
    <phoneticPr fontId="90" type="noConversion"/>
  </si>
  <si>
    <t>J35</t>
    <phoneticPr fontId="90" type="noConversion"/>
  </si>
  <si>
    <t>J36</t>
    <phoneticPr fontId="90" type="noConversion"/>
  </si>
  <si>
    <t>J37</t>
    <phoneticPr fontId="90" type="noConversion"/>
  </si>
  <si>
    <t>Declare if specified mineral is necessary to the production of your products and contained within the finished products declared in Declaration tab cell D44</t>
    <phoneticPr fontId="90" type="noConversion"/>
  </si>
  <si>
    <t>Declare if specified mineral is necessary to the production of your products and contained within the finished products declared in Declaration tab cell D45</t>
    <phoneticPr fontId="90" type="noConversion"/>
  </si>
  <si>
    <t>Declare if specified mineral is necessary to the production of your products and contained within the finished products declared in Declaration tab cell D46</t>
    <phoneticPr fontId="90" type="noConversion"/>
  </si>
  <si>
    <t>Declare if specified mineral is necessary to the production of your products and contained within the finished products declared in Declaration tab cell D47</t>
    <phoneticPr fontId="90" type="noConversion"/>
  </si>
  <si>
    <t>J39</t>
    <phoneticPr fontId="90" type="noConversion"/>
  </si>
  <si>
    <t>J40</t>
    <phoneticPr fontId="90" type="noConversion"/>
  </si>
  <si>
    <t>Provide at least 1 mineral/metal in Declaration tab cells D12 - G13</t>
    <phoneticPr fontId="90" type="noConversion"/>
  </si>
  <si>
    <t>J41</t>
    <phoneticPr fontId="90" type="noConversion"/>
  </si>
  <si>
    <t>J42</t>
    <phoneticPr fontId="90" type="noConversion"/>
  </si>
  <si>
    <t>J43</t>
    <phoneticPr fontId="90" type="noConversion"/>
  </si>
  <si>
    <t>J44</t>
    <phoneticPr fontId="90" type="noConversion"/>
  </si>
  <si>
    <t>J45</t>
    <phoneticPr fontId="90" type="noConversion"/>
  </si>
  <si>
    <t>J46</t>
    <phoneticPr fontId="90" type="noConversion"/>
  </si>
  <si>
    <t>J47</t>
    <phoneticPr fontId="90" type="noConversion"/>
  </si>
  <si>
    <t>J48</t>
    <phoneticPr fontId="90" type="noConversion"/>
  </si>
  <si>
    <t>J50</t>
    <phoneticPr fontId="90" type="noConversion"/>
  </si>
  <si>
    <t>J51</t>
    <phoneticPr fontId="90" type="noConversion"/>
  </si>
  <si>
    <t>J52</t>
    <phoneticPr fontId="90" type="noConversion"/>
  </si>
  <si>
    <t>J53</t>
    <phoneticPr fontId="90" type="noConversion"/>
  </si>
  <si>
    <t>J54</t>
    <phoneticPr fontId="90" type="noConversion"/>
  </si>
  <si>
    <t>J55</t>
    <phoneticPr fontId="90" type="noConversion"/>
  </si>
  <si>
    <t>J56</t>
    <phoneticPr fontId="90" type="noConversion"/>
  </si>
  <si>
    <t>J57</t>
    <phoneticPr fontId="90" type="noConversion"/>
  </si>
  <si>
    <t>J58</t>
    <phoneticPr fontId="90" type="noConversion"/>
  </si>
  <si>
    <t>J59</t>
    <phoneticPr fontId="90" type="noConversion"/>
  </si>
  <si>
    <t>J61</t>
    <phoneticPr fontId="90" type="noConversion"/>
  </si>
  <si>
    <t>J62</t>
    <phoneticPr fontId="90" type="noConversion"/>
  </si>
  <si>
    <t>J63</t>
    <phoneticPr fontId="90" type="noConversion"/>
  </si>
  <si>
    <t>J64</t>
    <phoneticPr fontId="90" type="noConversion"/>
  </si>
  <si>
    <t>J65</t>
    <phoneticPr fontId="90" type="noConversion"/>
  </si>
  <si>
    <t>J66</t>
    <phoneticPr fontId="90" type="noConversion"/>
  </si>
  <si>
    <t>J67</t>
    <phoneticPr fontId="90" type="noConversion"/>
  </si>
  <si>
    <t>J68</t>
    <phoneticPr fontId="90" type="noConversion"/>
  </si>
  <si>
    <t>J69</t>
    <phoneticPr fontId="90" type="noConversion"/>
  </si>
  <si>
    <t>J70</t>
    <phoneticPr fontId="90" type="noConversion"/>
  </si>
  <si>
    <t>J72</t>
    <phoneticPr fontId="90" type="noConversion"/>
  </si>
  <si>
    <t>J74</t>
    <phoneticPr fontId="90" type="noConversion"/>
  </si>
  <si>
    <t>J76</t>
    <phoneticPr fontId="90" type="noConversion"/>
  </si>
  <si>
    <t>J77</t>
    <phoneticPr fontId="90" type="noConversion"/>
  </si>
  <si>
    <t>J78</t>
    <phoneticPr fontId="90" type="noConversion"/>
  </si>
  <si>
    <t>J79</t>
    <phoneticPr fontId="90" type="noConversion"/>
  </si>
  <si>
    <t>J80</t>
    <phoneticPr fontId="90" type="noConversion"/>
  </si>
  <si>
    <t>J81</t>
    <phoneticPr fontId="90" type="noConversion"/>
  </si>
  <si>
    <t>J83</t>
    <phoneticPr fontId="90" type="noConversion"/>
  </si>
  <si>
    <t>J84</t>
    <phoneticPr fontId="90" type="noConversion"/>
  </si>
  <si>
    <t>J85</t>
    <phoneticPr fontId="90" type="noConversion"/>
  </si>
  <si>
    <t>J86</t>
    <phoneticPr fontId="90" type="noConversion"/>
  </si>
  <si>
    <t>J87</t>
    <phoneticPr fontId="90" type="noConversion"/>
  </si>
  <si>
    <t>J88</t>
    <phoneticPr fontId="90" type="noConversion"/>
  </si>
  <si>
    <t>J89</t>
    <phoneticPr fontId="90" type="noConversion"/>
  </si>
  <si>
    <t>J90</t>
    <phoneticPr fontId="90" type="noConversion"/>
  </si>
  <si>
    <t>J91</t>
    <phoneticPr fontId="90" type="noConversion"/>
  </si>
  <si>
    <t>J92</t>
    <phoneticPr fontId="90" type="noConversion"/>
  </si>
  <si>
    <t>J94</t>
    <phoneticPr fontId="90"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</si>
  <si>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90" type="noConversion"/>
  </si>
  <si>
    <t>Answer if your company has made your responsible minerals sourcing policy publically available on your website on the Declaration tab cell D117</t>
    <phoneticPr fontId="90" type="noConversion"/>
  </si>
  <si>
    <t>J95</t>
    <phoneticPr fontId="90" type="noConversion"/>
  </si>
  <si>
    <t>J96</t>
    <phoneticPr fontId="90" type="noConversion"/>
  </si>
  <si>
    <t>J111</t>
    <phoneticPr fontId="90"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</si>
  <si>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90"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</si>
  <si>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90" type="noConversion"/>
  </si>
  <si>
    <t>J98</t>
    <phoneticPr fontId="90"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</si>
  <si>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90" type="noConversion"/>
  </si>
  <si>
    <t>J99</t>
    <phoneticPr fontId="90" type="noConversion"/>
  </si>
  <si>
    <t>J100</t>
    <phoneticPr fontId="90"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</si>
  <si>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90" type="noConversion"/>
  </si>
  <si>
    <t>J101</t>
    <phoneticPr fontId="90"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</si>
  <si>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90" type="noConversion"/>
  </si>
  <si>
    <t>J102</t>
    <phoneticPr fontId="90"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</si>
  <si>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90" type="noConversion"/>
  </si>
  <si>
    <t>J103</t>
    <phoneticPr fontId="90"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</si>
  <si>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90" type="noConversion"/>
  </si>
  <si>
    <t>J104</t>
    <phoneticPr fontId="90" type="noConversion"/>
  </si>
  <si>
    <t>J105</t>
    <phoneticPr fontId="90" type="noConversion"/>
  </si>
  <si>
    <t>J106</t>
    <phoneticPr fontId="90" type="noConversion"/>
  </si>
  <si>
    <t>J107</t>
    <phoneticPr fontId="90" type="noConversion"/>
  </si>
  <si>
    <t>Answer if you have implemented due diligence measures for responsible sourcing on Declaration tab cell D131</t>
    <phoneticPr fontId="90" type="noConversion"/>
  </si>
  <si>
    <t>J108</t>
    <phoneticPr fontId="90" type="noConversion"/>
  </si>
  <si>
    <t>J109</t>
    <phoneticPr fontId="90" type="noConversion"/>
  </si>
  <si>
    <t>J110</t>
    <phoneticPr fontId="90" type="noConversion"/>
  </si>
  <si>
    <t>Answer if you verify responses from your suppliers against your company's expectations on Declaration tab cell D135</t>
    <phoneticPr fontId="90" type="noConversion"/>
  </si>
  <si>
    <t>Answer if your verification process includes corrective action management on Declaration tab cell D137</t>
    <phoneticPr fontId="90" type="noConversion"/>
  </si>
  <si>
    <t>J112</t>
    <phoneticPr fontId="90" type="noConversion"/>
  </si>
  <si>
    <t>If applicable, provide 1 or more Products or Item Numbers this declaration applies to. From Declaration tab select hyperlink in cell D11 to enter Product List tab</t>
    <phoneticPr fontId="90" type="noConversion"/>
  </si>
  <si>
    <t>Answer if you conduct specified mineral(s) supply chain surveys on the declaration tab cell D133</t>
    <phoneticPr fontId="90"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</si>
  <si>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90" type="noConversion"/>
  </si>
  <si>
    <t>J114</t>
    <phoneticPr fontId="90" type="noConversion"/>
  </si>
  <si>
    <t>J115</t>
    <phoneticPr fontId="90" type="noConversion"/>
  </si>
  <si>
    <t>J116</t>
    <phoneticPr fontId="90" type="noConversion"/>
  </si>
  <si>
    <t>J117</t>
    <phoneticPr fontId="90" type="noConversion"/>
  </si>
  <si>
    <t>J118</t>
    <phoneticPr fontId="90" type="noConversion"/>
  </si>
  <si>
    <t>J119</t>
    <phoneticPr fontId="90" type="noConversion"/>
  </si>
  <si>
    <t>Provide a valid email for contact in Declaration tab cell D20</t>
    <phoneticPr fontId="90" type="noConversion"/>
  </si>
  <si>
    <t>Declare if specified mineral used within the scope of products declared within this survey response originated from a conflict-affected and high-risk area on the Declaration tab cell D54</t>
    <phoneticPr fontId="90" type="noConversion"/>
  </si>
  <si>
    <t>Declare if specified mineral used within the scope of products declared within this survey response originated from a conflict-affected and high-risk area on the Declaration tab cell D55</t>
    <phoneticPr fontId="90" type="noConversion"/>
  </si>
  <si>
    <t>Declare if specified mineral used within the scope of products declared within this survey response originated from a conflict-affected and high-risk area on the Declaration tab cell D56</t>
    <phoneticPr fontId="90" type="noConversion"/>
  </si>
  <si>
    <t>Declare if specified mineral used within the scope of products declared within this survey response originated from a conflict-affected and high-risk area on the Declaration tab cell D57</t>
    <phoneticPr fontId="90" type="noConversion"/>
  </si>
  <si>
    <t>Declare if specified mineral used within the scope of products declared within this survey response originated from a conflict-affected and high-risk area on the Declaration tab cell D58</t>
    <phoneticPr fontId="90" type="noConversion"/>
  </si>
  <si>
    <t>Declare if specified mineral used within the scope of products declared within this survey response originated from a conflict-affected and high-risk area on the Declaration tab cell D59</t>
    <phoneticPr fontId="90" type="noConversion"/>
  </si>
  <si>
    <t>Declare if specified mineral used within the scope of products declared within this survey response originated entirely from a recycled or scrap source on the Declaration tab cell D66</t>
    <phoneticPr fontId="90" type="noConversion"/>
  </si>
  <si>
    <t>Declare if specified mineral used within the scope of products declared within this survey response originated entirely from a recycled or scrap source on the Declaration tab cell D67</t>
    <phoneticPr fontId="90" type="noConversion"/>
  </si>
  <si>
    <t>Declare if specified mineral used within the scope of products declared within this survey response originated entirely from a recycled or scrap source on the Declaration tab cell D68</t>
    <phoneticPr fontId="90" type="noConversion"/>
  </si>
  <si>
    <t>Declare if specified mineral used within the scope of products declared within this survey response originated entirely from a recycled or scrap source on the Declaration tab cell D69</t>
    <phoneticPr fontId="90" type="noConversion"/>
  </si>
  <si>
    <t>Declare if specified mineral used within the scope of products declared within this survey response originated entirely from a recycled or scrap source on the Declaration tab cell D70</t>
    <phoneticPr fontId="90" type="noConversion"/>
  </si>
  <si>
    <t>Declare if specified mineral used within the scope of products declared within this survey response originated entirely from a recycled or scrap source on the Declaration tab cell D71</t>
    <phoneticPr fontId="90" type="noConversion"/>
  </si>
  <si>
    <t>Provide % of completeness of supplier's smelter information on Declaration tab cell D78</t>
    <phoneticPr fontId="90" type="noConversion"/>
  </si>
  <si>
    <t>Provide % of completeness of supplier's smelter information on Declaration tab cell D79</t>
    <phoneticPr fontId="90" type="noConversion"/>
  </si>
  <si>
    <t>Provide % of completeness of supplier's smelter information on Declaration tab cell D80</t>
    <phoneticPr fontId="90" type="noConversion"/>
  </si>
  <si>
    <t>Provide % of completeness of supplier's smelter information on Declaration tab cell D81</t>
    <phoneticPr fontId="90" type="noConversion"/>
  </si>
  <si>
    <t>Provide % of completeness of supplier's smelter information on Declaration tab cell D82</t>
    <phoneticPr fontId="90" type="noConversion"/>
  </si>
  <si>
    <t>Provide % of completeness of supplier's smelter information on Declaration tab cell D83</t>
    <phoneticPr fontId="90" type="noConversion"/>
  </si>
  <si>
    <t>Declare if all smelter names have been provided in this survey response under the scope of products declared on the Declaration tab cell D90</t>
    <phoneticPr fontId="90" type="noConversion"/>
  </si>
  <si>
    <t>Declare if all smelter names have been provided in this survey response under the scope of products declared on the Declaration tab cell D91</t>
    <phoneticPr fontId="90" type="noConversion"/>
  </si>
  <si>
    <t>Declare if all smelter names have been provided in this survey response under the scope of products declared on the Declaration tab cell D92</t>
    <phoneticPr fontId="90" type="noConversion"/>
  </si>
  <si>
    <t>Declare if all smelter names have been provided in this survey response under the scope of products declared on the Declaration tab cell D93</t>
    <phoneticPr fontId="90" type="noConversion"/>
  </si>
  <si>
    <t>Declare if all smelter names have been provided in this survey response under the scope of products declared on the Declaration tab cell D94</t>
    <phoneticPr fontId="90" type="noConversion"/>
  </si>
  <si>
    <t>Declare if all smelter names have been provided in this survey response under the scope of products declared on the Declaration tab cell D95</t>
    <phoneticPr fontId="90" type="noConversion"/>
  </si>
  <si>
    <t>Declare if all applicable specified mineral smelter information has been provided on Declaration tab cell D102</t>
    <phoneticPr fontId="90" type="noConversion"/>
  </si>
  <si>
    <t>Declare if all applicable specified mineral smelter information has been provided on Declaration tab cell D103</t>
    <phoneticPr fontId="90" type="noConversion"/>
  </si>
  <si>
    <t>Declare if all applicable specified mineral smelter information has been provided on Declaration tab cell D104</t>
    <phoneticPr fontId="90" type="noConversion"/>
  </si>
  <si>
    <t>Declare if all applicable specified mineral smelter information has been provided on Declaration tab cell D105</t>
    <phoneticPr fontId="90" type="noConversion"/>
  </si>
  <si>
    <t>Declare if all applicable specified mineral smelter information has been provided on Declaration tab cell D106</t>
    <phoneticPr fontId="90" type="noConversion"/>
  </si>
  <si>
    <t>Declare if all applicable specified mineral smelter information has been provided on Declaration tab cell D107</t>
    <phoneticPr fontId="90" type="noConversion"/>
  </si>
  <si>
    <t>J73</t>
    <phoneticPr fontId="90" type="noConversion"/>
  </si>
  <si>
    <t>J75</t>
    <phoneticPr fontId="90"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</si>
  <si>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</si>
  <si>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</si>
  <si>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</si>
  <si>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</si>
  <si>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</si>
  <si>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</si>
  <si>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</si>
  <si>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</si>
  <si>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</si>
  <si>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</si>
  <si>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</si>
  <si>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</si>
  <si>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</si>
  <si>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</si>
  <si>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</si>
  <si>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</si>
  <si>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</si>
  <si>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</si>
  <si>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</si>
  <si>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</si>
  <si>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</si>
  <si>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</si>
  <si>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</si>
  <si>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</si>
  <si>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</si>
  <si>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</si>
  <si>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</si>
  <si>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</si>
  <si>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</si>
  <si>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</si>
  <si>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</si>
  <si>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</si>
  <si>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</si>
  <si>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</si>
  <si>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</si>
  <si>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</si>
  <si>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</si>
  <si>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</si>
  <si>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</si>
  <si>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</si>
  <si>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</si>
  <si>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</si>
  <si>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</si>
  <si>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</si>
  <si>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</si>
  <si>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</si>
  <si>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</si>
  <si>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</si>
  <si>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</si>
  <si>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</si>
  <si>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</si>
  <si>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</si>
  <si>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</si>
  <si>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</si>
  <si>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</si>
  <si>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</si>
  <si>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</si>
  <si>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</si>
  <si>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</si>
  <si>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</si>
  <si>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</si>
  <si>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</si>
  <si>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</si>
  <si>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</si>
  <si>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</si>
  <si>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</si>
  <si>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</si>
  <si>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</si>
  <si>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</si>
  <si>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</si>
  <si>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</si>
  <si>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</si>
  <si>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</si>
  <si>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</si>
  <si>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</si>
  <si>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</si>
  <si>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</si>
  <si>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</si>
  <si>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90"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</si>
  <si>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</si>
  <si>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</si>
  <si>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</si>
  <si>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</si>
  <si>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</si>
  <si>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</si>
  <si>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</si>
  <si>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</si>
  <si>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</si>
  <si>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</si>
  <si>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</si>
  <si>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</si>
  <si>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</si>
  <si>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</si>
  <si>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</si>
  <si>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</si>
  <si>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</si>
  <si>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</si>
  <si>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</si>
  <si>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</si>
  <si>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</si>
  <si>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</si>
  <si>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</si>
  <si>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</si>
  <si>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</si>
  <si>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</si>
  <si>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</si>
  <si>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</si>
  <si>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</si>
  <si>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</si>
  <si>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</si>
  <si>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</si>
  <si>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</si>
  <si>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</si>
  <si>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</si>
  <si>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</si>
  <si>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</si>
  <si>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</si>
  <si>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</si>
  <si>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</si>
  <si>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</si>
  <si>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</si>
  <si>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</si>
  <si>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</si>
  <si>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</si>
  <si>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</si>
  <si>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</si>
  <si>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</si>
  <si>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</si>
  <si>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</si>
  <si>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</si>
  <si>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</si>
  <si>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</si>
  <si>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</si>
  <si>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</si>
  <si>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</si>
  <si>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</si>
  <si>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</si>
  <si>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</si>
  <si>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</si>
  <si>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</si>
  <si>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</si>
  <si>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</si>
  <si>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</si>
  <si>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</si>
  <si>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</si>
  <si>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</si>
  <si>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</si>
  <si>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</si>
  <si>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</si>
  <si>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</si>
  <si>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</si>
  <si>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</si>
  <si>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</si>
  <si>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</si>
  <si>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</si>
  <si>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</si>
  <si>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</si>
  <si>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</si>
  <si>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</si>
  <si>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</si>
  <si>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</si>
  <si>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</si>
  <si>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</si>
  <si>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</si>
  <si>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</si>
  <si>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</si>
  <si>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</si>
  <si>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</si>
  <si>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</si>
  <si>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</si>
  <si>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</si>
  <si>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</si>
  <si>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</si>
  <si>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</si>
  <si>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</si>
  <si>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</si>
  <si>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</si>
  <si>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</si>
  <si>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</si>
  <si>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</si>
  <si>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</si>
  <si>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</si>
  <si>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</si>
  <si>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</si>
  <si>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</si>
  <si>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</si>
  <si>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</si>
  <si>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</si>
  <si>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</si>
  <si>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</si>
  <si>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</si>
  <si>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</si>
  <si>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</si>
  <si>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</si>
  <si>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</si>
  <si>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</si>
  <si>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</si>
  <si>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</si>
  <si>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</si>
  <si>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</si>
  <si>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</si>
  <si>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</si>
  <si>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</si>
  <si>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</si>
  <si>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</si>
  <si>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</si>
  <si>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</si>
  <si>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</si>
  <si>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</si>
  <si>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</si>
  <si>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</si>
  <si>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</si>
  <si>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</si>
  <si>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</si>
  <si>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</si>
  <si>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</si>
  <si>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</si>
  <si>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</si>
  <si>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</si>
  <si>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</si>
  <si>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</si>
  <si>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</si>
  <si>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</si>
  <si>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</si>
  <si>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</si>
  <si>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</si>
  <si>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</si>
  <si>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</si>
  <si>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</si>
  <si>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</si>
  <si>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</si>
  <si>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</si>
  <si>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</si>
  <si>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</si>
  <si>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</si>
  <si>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</si>
  <si>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</si>
  <si>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</si>
  <si>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</si>
  <si>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</si>
  <si>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</si>
  <si>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</si>
  <si>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</si>
  <si>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</si>
  <si>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</si>
  <si>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</si>
  <si>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</si>
  <si>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</si>
  <si>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</si>
  <si>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</si>
  <si>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</si>
  <si>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</si>
  <si>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</si>
  <si>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</si>
  <si>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</si>
  <si>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</si>
  <si>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</si>
  <si>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</si>
  <si>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</si>
  <si>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</si>
  <si>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</si>
  <si>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</si>
  <si>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</si>
  <si>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</si>
  <si>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</si>
  <si>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</si>
  <si>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</si>
  <si>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</si>
  <si>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</si>
  <si>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</si>
  <si>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</si>
  <si>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</si>
  <si>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</si>
  <si>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</si>
  <si>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</si>
  <si>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</si>
  <si>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</si>
  <si>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</si>
  <si>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</si>
  <si>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</si>
  <si>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</si>
  <si>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</si>
  <si>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</si>
  <si>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</si>
  <si>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</si>
  <si>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</si>
  <si>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</si>
  <si>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</si>
  <si>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</si>
  <si>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</si>
  <si>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</si>
  <si>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</si>
  <si>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</si>
  <si>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</si>
  <si>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</si>
  <si>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</si>
  <si>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</si>
  <si>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</si>
  <si>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</si>
  <si>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</si>
  <si>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</si>
  <si>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</si>
  <si>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</si>
  <si>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</si>
  <si>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</si>
  <si>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</si>
  <si>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</si>
  <si>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</si>
  <si>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</si>
  <si>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</si>
  <si>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</si>
  <si>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</si>
  <si>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</si>
  <si>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</si>
  <si>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</si>
  <si>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</si>
  <si>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</si>
  <si>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</si>
  <si>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</si>
  <si>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</si>
  <si>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</si>
  <si>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</si>
  <si>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</si>
  <si>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</si>
  <si>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</si>
  <si>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</si>
  <si>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</si>
  <si>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</si>
  <si>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</si>
  <si>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</si>
  <si>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</si>
  <si>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</si>
  <si>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</si>
  <si>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</si>
  <si>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</si>
  <si>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</si>
  <si>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</si>
  <si>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</si>
  <si>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</si>
  <si>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</si>
  <si>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</si>
  <si>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</si>
  <si>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</si>
  <si>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</si>
  <si>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</si>
  <si>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</si>
  <si>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</si>
  <si>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</si>
  <si>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</si>
  <si>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</si>
  <si>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</si>
  <si>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</si>
  <si>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</si>
  <si>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</si>
  <si>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</si>
  <si>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</si>
  <si>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</si>
  <si>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</si>
  <si>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</si>
  <si>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</si>
  <si>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</si>
  <si>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</si>
  <si>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</si>
  <si>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</si>
  <si>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</si>
  <si>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</si>
  <si>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</si>
  <si>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</si>
  <si>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</si>
  <si>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</si>
  <si>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</si>
  <si>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</si>
  <si>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</si>
  <si>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</si>
  <si>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</si>
  <si>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</si>
  <si>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</si>
  <si>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</si>
  <si>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</si>
  <si>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</si>
  <si>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</si>
  <si>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</si>
  <si>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</si>
  <si>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</si>
  <si>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</si>
  <si>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</si>
  <si>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</si>
  <si>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</si>
  <si>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</si>
  <si>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</si>
  <si>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</si>
  <si>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</si>
  <si>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</si>
  <si>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</si>
  <si>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</si>
  <si>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</si>
  <si>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</si>
  <si>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</si>
  <si>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</si>
  <si>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</si>
  <si>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</si>
  <si>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</si>
  <si>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</si>
  <si>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</si>
  <si>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</si>
  <si>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</si>
  <si>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</si>
  <si>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</si>
  <si>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</si>
  <si>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</si>
  <si>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</si>
  <si>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</si>
  <si>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</si>
  <si>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</si>
  <si>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</si>
  <si>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</si>
  <si>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</si>
  <si>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</si>
  <si>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</si>
  <si>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</si>
  <si>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</si>
  <si>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</si>
  <si>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</si>
  <si>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</si>
  <si>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</si>
  <si>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</si>
  <si>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</si>
  <si>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</si>
  <si>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</si>
  <si>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</si>
  <si>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</si>
  <si>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</si>
  <si>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</si>
  <si>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</si>
  <si>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</si>
  <si>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</si>
  <si>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</si>
  <si>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</si>
  <si>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</si>
  <si>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</si>
  <si>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</si>
  <si>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</si>
  <si>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</si>
  <si>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</si>
  <si>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</si>
  <si>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</si>
  <si>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</si>
  <si>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</si>
  <si>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</si>
  <si>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</si>
  <si>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</si>
  <si>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</si>
  <si>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</si>
  <si>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</si>
  <si>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</si>
  <si>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</si>
  <si>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</si>
  <si>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</si>
  <si>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</si>
  <si>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</si>
  <si>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</si>
  <si>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</si>
  <si>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</si>
  <si>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</si>
  <si>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</si>
  <si>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</si>
  <si>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</si>
  <si>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</si>
  <si>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</si>
  <si>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</si>
  <si>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</si>
  <si>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</si>
  <si>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</si>
  <si>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</si>
  <si>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</si>
  <si>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</si>
  <si>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</si>
  <si>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</si>
  <si>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</si>
  <si>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</si>
  <si>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</si>
  <si>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</si>
  <si>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</si>
  <si>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</si>
  <si>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</si>
  <si>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</si>
  <si>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</si>
  <si>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</si>
  <si>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</si>
  <si>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</si>
  <si>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</si>
  <si>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</si>
  <si>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</si>
  <si>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</si>
  <si>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</si>
  <si>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</si>
  <si>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</si>
  <si>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</si>
  <si>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</si>
  <si>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</si>
  <si>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</si>
  <si>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</si>
  <si>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</si>
  <si>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</si>
  <si>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</si>
  <si>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</si>
  <si>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</si>
  <si>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</si>
  <si>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</si>
  <si>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</si>
  <si>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</si>
  <si>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</si>
  <si>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</si>
  <si>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</si>
  <si>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</si>
  <si>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</si>
  <si>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</si>
  <si>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</si>
  <si>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</si>
  <si>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</si>
  <si>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</si>
  <si>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</si>
  <si>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</si>
  <si>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</si>
  <si>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</si>
  <si>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</si>
  <si>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</si>
  <si>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</si>
  <si>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</si>
  <si>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</si>
  <si>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</si>
  <si>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</si>
  <si>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</si>
  <si>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</si>
  <si>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</si>
  <si>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</si>
  <si>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</si>
  <si>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</si>
  <si>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</si>
  <si>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</si>
  <si>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</si>
  <si>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</si>
  <si>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</si>
  <si>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</si>
  <si>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</si>
  <si>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</si>
  <si>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</si>
  <si>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</si>
  <si>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</si>
  <si>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</si>
  <si>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</si>
  <si>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</si>
  <si>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</si>
  <si>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</si>
  <si>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</si>
  <si>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</si>
  <si>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</si>
  <si>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</si>
  <si>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</si>
  <si>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</si>
  <si>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</si>
  <si>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</si>
  <si>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</si>
  <si>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</si>
  <si>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</si>
  <si>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</si>
  <si>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</si>
  <si>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</si>
  <si>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</si>
  <si>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</si>
  <si>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</si>
  <si>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</si>
  <si>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</si>
  <si>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</si>
  <si>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</si>
  <si>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</si>
  <si>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</si>
  <si>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</si>
  <si>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</si>
  <si>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</si>
  <si>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</si>
  <si>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</si>
  <si>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</si>
  <si>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</si>
  <si>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</si>
  <si>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</si>
  <si>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</si>
  <si>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</si>
  <si>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</si>
  <si>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</si>
  <si>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</si>
  <si>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</si>
  <si>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</si>
  <si>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</si>
  <si>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</si>
  <si>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</si>
  <si>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</si>
  <si>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</si>
  <si>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</si>
  <si>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</si>
  <si>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</si>
  <si>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</si>
  <si>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</si>
  <si>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</si>
  <si>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</si>
  <si>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</si>
  <si>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</si>
  <si>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</si>
  <si>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</si>
  <si>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</si>
  <si>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</si>
  <si>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</si>
  <si>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</si>
  <si>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</si>
  <si>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</si>
  <si>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</si>
  <si>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</si>
  <si>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</si>
  <si>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</si>
  <si>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</si>
  <si>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</si>
  <si>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</si>
  <si>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</si>
  <si>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</si>
  <si>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</si>
  <si>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</si>
  <si>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</si>
  <si>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</si>
  <si>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</si>
  <si>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</si>
  <si>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</si>
  <si>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</si>
  <si>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</si>
  <si>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</si>
  <si>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</si>
  <si>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</si>
  <si>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</si>
  <si>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</si>
  <si>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</si>
  <si>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</si>
  <si>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</si>
  <si>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</si>
  <si>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</si>
  <si>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</si>
  <si>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</si>
  <si>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</si>
  <si>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</si>
  <si>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</si>
  <si>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</si>
  <si>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</si>
  <si>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</si>
  <si>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</si>
  <si>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</si>
  <si>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</si>
  <si>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</si>
  <si>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</si>
  <si>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</si>
  <si>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</si>
  <si>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</si>
  <si>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</si>
  <si>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</si>
  <si>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</si>
  <si>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</si>
  <si>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</si>
  <si>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</si>
  <si>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</si>
  <si>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</si>
  <si>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</si>
  <si>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</si>
  <si>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</si>
  <si>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</si>
  <si>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</si>
  <si>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</si>
  <si>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</si>
  <si>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</si>
  <si>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</si>
  <si>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</si>
  <si>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</si>
  <si>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</si>
  <si>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</si>
  <si>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</si>
  <si>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</si>
  <si>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</si>
  <si>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</si>
  <si>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</si>
  <si>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</si>
  <si>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</si>
  <si>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</si>
  <si>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</si>
  <si>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</si>
  <si>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</si>
  <si>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</si>
  <si>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</si>
  <si>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</si>
  <si>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</si>
  <si>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</si>
  <si>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</si>
  <si>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</si>
  <si>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</si>
  <si>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</si>
  <si>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</si>
  <si>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</si>
  <si>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</si>
  <si>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</si>
  <si>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</si>
  <si>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</si>
  <si>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</si>
  <si>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</si>
  <si>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</si>
  <si>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</si>
  <si>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</si>
  <si>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</si>
  <si>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</si>
  <si>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</si>
  <si>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</si>
  <si>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</si>
  <si>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</si>
  <si>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</si>
  <si>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</si>
  <si>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</si>
  <si>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</si>
  <si>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</si>
  <si>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</si>
  <si>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</si>
  <si>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</si>
  <si>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</si>
  <si>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</si>
  <si>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</si>
  <si>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</si>
  <si>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</si>
  <si>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</si>
  <si>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</si>
  <si>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</si>
  <si>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</si>
  <si>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</si>
  <si>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</si>
  <si>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</si>
  <si>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</si>
  <si>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</si>
  <si>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</si>
  <si>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</si>
  <si>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</si>
  <si>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</si>
  <si>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</si>
  <si>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</si>
  <si>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</si>
  <si>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</si>
  <si>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</si>
  <si>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</si>
  <si>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</si>
  <si>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</si>
  <si>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</si>
  <si>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</si>
  <si>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</si>
  <si>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</si>
  <si>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</si>
  <si>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</si>
  <si>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</si>
  <si>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</si>
  <si>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</si>
  <si>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</si>
  <si>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</si>
  <si>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</si>
  <si>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</si>
  <si>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</si>
  <si>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</si>
  <si>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</si>
  <si>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</si>
  <si>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</si>
  <si>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</si>
  <si>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</si>
  <si>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</si>
  <si>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</si>
  <si>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</si>
  <si>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</si>
  <si>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</si>
  <si>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</si>
  <si>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</si>
  <si>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</si>
  <si>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</si>
  <si>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</si>
  <si>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</si>
  <si>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</si>
  <si>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</si>
  <si>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</si>
  <si>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</si>
  <si>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</si>
  <si>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</si>
  <si>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</si>
  <si>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</si>
  <si>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</si>
  <si>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</si>
  <si>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</si>
  <si>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</si>
  <si>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</si>
  <si>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</si>
  <si>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</si>
  <si>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</si>
  <si>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</si>
  <si>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</si>
  <si>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</si>
  <si>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</si>
  <si>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</si>
  <si>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</si>
  <si>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</si>
  <si>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</si>
  <si>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</si>
  <si>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</si>
  <si>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</si>
  <si>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</si>
  <si>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</si>
  <si>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</si>
  <si>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</si>
  <si>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</si>
  <si>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</si>
  <si>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</si>
  <si>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</si>
  <si>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</si>
  <si>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</si>
  <si>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</si>
  <si>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</si>
  <si>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</si>
  <si>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</si>
  <si>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</si>
  <si>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</si>
  <si>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</si>
  <si>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</si>
  <si>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</si>
  <si>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</si>
  <si>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</si>
  <si>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</si>
  <si>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</si>
  <si>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</si>
  <si>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</si>
  <si>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</si>
  <si>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</si>
  <si>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</si>
  <si>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</si>
  <si>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</si>
  <si>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</si>
  <si>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</si>
  <si>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</si>
  <si>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</si>
  <si>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</si>
  <si>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</si>
  <si>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</si>
  <si>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</si>
  <si>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</si>
  <si>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</si>
  <si>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</si>
  <si>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</si>
  <si>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</si>
  <si>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</si>
  <si>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</si>
  <si>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</si>
  <si>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</si>
  <si>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</si>
  <si>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</si>
  <si>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</si>
  <si>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</si>
  <si>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</si>
  <si>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</si>
  <si>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</si>
  <si>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</si>
  <si>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</si>
  <si>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</si>
  <si>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</si>
  <si>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</si>
  <si>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</si>
  <si>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</si>
  <si>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</si>
  <si>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</si>
  <si>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</si>
  <si>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</si>
  <si>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</si>
  <si>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</si>
  <si>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</si>
  <si>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</si>
  <si>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</si>
  <si>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</si>
  <si>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</si>
  <si>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</si>
  <si>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</si>
  <si>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</si>
  <si>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</si>
  <si>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</si>
  <si>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</si>
  <si>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</si>
  <si>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</si>
  <si>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</si>
  <si>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</si>
  <si>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</si>
  <si>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</si>
  <si>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</si>
  <si>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</si>
  <si>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</si>
  <si>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</si>
  <si>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</si>
  <si>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</si>
  <si>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</si>
  <si>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</si>
  <si>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</si>
  <si>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</si>
  <si>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</si>
  <si>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</si>
  <si>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</si>
  <si>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</si>
  <si>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</si>
  <si>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</si>
  <si>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</si>
  <si>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</si>
  <si>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</si>
  <si>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</si>
  <si>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</si>
  <si>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</si>
  <si>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</si>
  <si>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</si>
  <si>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</si>
  <si>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</si>
  <si>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</si>
  <si>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</si>
  <si>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</si>
  <si>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</si>
  <si>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</si>
  <si>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</si>
  <si>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</si>
  <si>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</si>
  <si>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</si>
  <si>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</si>
  <si>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</si>
  <si>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</si>
  <si>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</si>
  <si>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</si>
  <si>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</si>
  <si>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</si>
  <si>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</si>
  <si>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</si>
  <si>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</si>
  <si>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</si>
  <si>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</si>
  <si>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</si>
  <si>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</si>
  <si>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</si>
  <si>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</si>
  <si>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</si>
  <si>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</si>
  <si>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</si>
  <si>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</si>
  <si>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</si>
  <si>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</si>
  <si>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</si>
  <si>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</si>
  <si>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</si>
  <si>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</si>
  <si>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</si>
  <si>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</si>
  <si>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</si>
  <si>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</si>
  <si>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</si>
  <si>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</si>
  <si>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</si>
  <si>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</si>
  <si>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</si>
  <si>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</si>
  <si>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</si>
  <si>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</si>
  <si>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</si>
  <si>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</si>
  <si>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</si>
  <si>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</si>
  <si>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</si>
  <si>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</si>
  <si>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</si>
  <si>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</si>
  <si>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</si>
  <si>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</si>
  <si>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</si>
  <si>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</si>
  <si>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</si>
  <si>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</si>
  <si>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</si>
  <si>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</si>
  <si>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</si>
  <si>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</si>
  <si>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Bead Electronics - a division of Bead Industries</t>
  </si>
  <si>
    <t>David Brenton</t>
  </si>
  <si>
    <t>dbrenton@beadindustries.com</t>
  </si>
  <si>
    <t>203-301-0270</t>
  </si>
  <si>
    <t>DBrenton@beadindustries.com</t>
  </si>
  <si>
    <t>100%</t>
  </si>
  <si>
    <t>SPCC</t>
  </si>
  <si>
    <t>Toquepala</t>
  </si>
  <si>
    <t>Xstrata</t>
  </si>
  <si>
    <t>CID004090</t>
  </si>
  <si>
    <t>Glencore Kidd Creek</t>
  </si>
  <si>
    <t>CID004458</t>
  </si>
  <si>
    <t>Vale Inco Ltd.</t>
  </si>
  <si>
    <t>CID004091</t>
  </si>
  <si>
    <t>SOUTHERN PERU COPPER CORPORATION SUCURSAL DEL PERU</t>
  </si>
  <si>
    <t>20100147514</t>
  </si>
  <si>
    <t>RUC</t>
  </si>
  <si>
    <t>AV. CAMINOS DEL INCA NRO 171 0 PE</t>
  </si>
  <si>
    <t>Horne Smelter</t>
  </si>
  <si>
    <t>ROUYN-NORANDA</t>
  </si>
  <si>
    <t>QUEBEC</t>
  </si>
  <si>
    <t>KM COPPER BARS</t>
  </si>
  <si>
    <t>LICHTLOCHERBERG</t>
  </si>
  <si>
    <t>HETTSTEDT</t>
  </si>
  <si>
    <t>DEUTSCHE NICKEL AMERICA</t>
  </si>
  <si>
    <t>INDUSTRIAL RD</t>
  </si>
  <si>
    <t>CUMBERLAND</t>
  </si>
  <si>
    <t>RHODE ISLAND</t>
  </si>
  <si>
    <t>Vesterveien 31</t>
  </si>
  <si>
    <t>Morten Tolfsen</t>
  </si>
  <si>
    <t xml:space="preserve"> morten.tolfsen@glencore.no</t>
  </si>
  <si>
    <t>recycled</t>
  </si>
  <si>
    <t>as above</t>
  </si>
  <si>
    <r>
      <t>The material is produced at the Nikkelverk Refinery in Norway using own materials (which represents the majority of our feed and comes from our Canadian operations) and 3</t>
    </r>
    <r>
      <rPr>
        <i/>
        <vertAlign val="superscript"/>
        <sz val="11"/>
        <rFont val="Aptos"/>
        <family val="2"/>
      </rPr>
      <t>rd</t>
    </r>
    <r>
      <rPr>
        <i/>
        <sz val="11"/>
        <rFont val="Aptos"/>
        <family val="2"/>
      </rPr>
      <t xml:space="preserve"> party materials.  Nikkelverk maintains certification to the Copper Mark Joint Due Diligence Standard for Multiple Metals (JDDS) and reports accordingly 2024 Nikkelverk Public Due Diligence Report.  The JDDS auditor reviews all sources as part of the certification process. We do not supply greater detail about the sources of 3</t>
    </r>
    <r>
      <rPr>
        <i/>
        <vertAlign val="superscript"/>
        <sz val="11"/>
        <rFont val="Aptos"/>
        <family val="2"/>
      </rPr>
      <t>rd</t>
    </r>
    <r>
      <rPr>
        <i/>
        <sz val="11"/>
        <rFont val="Aptos"/>
        <family val="2"/>
      </rPr>
      <t xml:space="preserve"> party feeds as this information is commercially sensitive.</t>
    </r>
  </si>
  <si>
    <t>S009</t>
  </si>
  <si>
    <t>https://coppermark.org/wp-content/uploads/2023/07/CopperMark_SummaryReport_Nikkelverk_FINAL.pdf</t>
  </si>
  <si>
    <t>as above and RMI did not publish a Smelter Identification number for Nikkelverk Nickel production, so it is not on the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</si>
</sst>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i/>
      <sz val="11"/>
      <name val="Aptos"/>
      <family val="2"/>
    </font>
    <font>
      <i/>
      <vertAlign val="superscript"/>
      <sz val="11"/>
      <name val="Aptos"/>
      <family val="2"/>
    </font>
  </fonts>
  <fills count="108">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9" tint="0.79995117038483843"/>
        <bgColor indexed="64"/>
      </patternFill>
    </fill>
    <fill>
      <patternFill patternType="solid">
        <fgColor theme="9" tint="0.59996337778862885"/>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right/>
      <top/>
      <bottom style="thick">
        <color theme="4" tint="0.49986266670735802"/>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right style="thin">
        <color indexed="56"/>
      </right>
      <top style="thin">
        <color indexed="56"/>
      </top>
      <bottom/>
      <diagonal/>
    </border>
    <border>
      <left style="thin">
        <color indexed="56"/>
      </left>
      <right style="thin">
        <color indexed="56"/>
      </right>
      <top style="thin">
        <color indexed="56"/>
      </top>
      <bottom/>
      <diagonal/>
    </border>
  </borders>
  <cellStyleXfs count="3117">
    <xf numFmtId="0" fontId="0"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9" fillId="0" borderId="0" applyFont="0" applyFill="0" applyBorder="0" applyAlignment="0" applyProtection="0"/>
    <xf numFmtId="164"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168" fontId="19" fillId="0" borderId="0" applyFont="0" applyFill="0" applyBorder="0" applyAlignment="0" applyProtection="0"/>
    <xf numFmtId="170" fontId="19" fillId="0" borderId="0" applyFont="0" applyFill="0" applyBorder="0" applyAlignment="0" applyProtection="0"/>
    <xf numFmtId="174" fontId="19" fillId="0" borderId="0" applyFont="0" applyFill="0" applyBorder="0" applyAlignment="0" applyProtection="0"/>
    <xf numFmtId="44"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66"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17"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10" fillId="0" borderId="0"/>
    <xf numFmtId="0" fontId="88" fillId="0" borderId="0"/>
    <xf numFmtId="0" fontId="88" fillId="0" borderId="0"/>
    <xf numFmtId="166"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66" fontId="10" fillId="0" borderId="0"/>
    <xf numFmtId="0" fontId="16" fillId="0" borderId="0"/>
    <xf numFmtId="166" fontId="88" fillId="0" borderId="0"/>
    <xf numFmtId="0" fontId="11" fillId="0" borderId="0"/>
    <xf numFmtId="0" fontId="11" fillId="0" borderId="0"/>
    <xf numFmtId="166" fontId="16" fillId="0" borderId="0"/>
    <xf numFmtId="0" fontId="11" fillId="0" borderId="0"/>
    <xf numFmtId="0" fontId="16" fillId="0" borderId="0"/>
    <xf numFmtId="0" fontId="11" fillId="0" borderId="0"/>
    <xf numFmtId="0" fontId="72" fillId="0" borderId="0">
      <alignment vertical="center"/>
    </xf>
    <xf numFmtId="166" fontId="10" fillId="0" borderId="0"/>
    <xf numFmtId="0" fontId="73" fillId="0" borderId="0"/>
    <xf numFmtId="0" fontId="11" fillId="0" borderId="0"/>
    <xf numFmtId="0" fontId="88" fillId="0" borderId="0"/>
    <xf numFmtId="0" fontId="73" fillId="0" borderId="0"/>
    <xf numFmtId="0" fontId="11" fillId="0" borderId="0"/>
    <xf numFmtId="0" fontId="11" fillId="0" borderId="0"/>
    <xf numFmtId="0" fontId="11" fillId="0" borderId="0"/>
    <xf numFmtId="0" fontId="11" fillId="0" borderId="0"/>
    <xf numFmtId="0" fontId="11" fillId="0" borderId="0"/>
    <xf numFmtId="0" fontId="88" fillId="0" borderId="0"/>
    <xf numFmtId="0" fontId="11"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11" fillId="0" borderId="0"/>
    <xf numFmtId="166" fontId="10" fillId="0" borderId="0"/>
    <xf numFmtId="166" fontId="10" fillId="0" borderId="0"/>
    <xf numFmtId="0" fontId="74" fillId="0" borderId="0"/>
    <xf numFmtId="0" fontId="88" fillId="0" borderId="0"/>
    <xf numFmtId="0" fontId="19" fillId="0" borderId="0"/>
    <xf numFmtId="0" fontId="11" fillId="32" borderId="7" applyNumberFormat="0" applyFont="0" applyAlignment="0" applyProtection="0"/>
    <xf numFmtId="0" fontId="75" fillId="27" borderId="8" applyNumberFormat="0" applyAlignment="0" applyProtection="0"/>
    <xf numFmtId="9" fontId="19" fillId="0" borderId="0" applyFont="0" applyFill="0" applyBorder="0" applyAlignment="0" applyProtection="0"/>
    <xf numFmtId="0" fontId="8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9" fillId="0" borderId="0"/>
    <xf numFmtId="0" fontId="88" fillId="0" borderId="0"/>
    <xf numFmtId="0" fontId="88" fillId="0" borderId="0"/>
    <xf numFmtId="0" fontId="88" fillId="0" borderId="0"/>
    <xf numFmtId="166" fontId="88"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0" fontId="62" fillId="29" borderId="0" applyNumberFormat="0" applyBorder="0" applyAlignment="0" applyProtection="0"/>
    <xf numFmtId="0" fontId="64" fillId="0" borderId="10" applyNumberFormat="0" applyFill="0" applyAlignment="0" applyProtection="0"/>
    <xf numFmtId="0" fontId="17" fillId="0" borderId="0" applyNumberFormat="0" applyFill="0" applyBorder="0">
      <protection locked="0"/>
    </xf>
    <xf numFmtId="0" fontId="66"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17"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7" applyNumberFormat="0" applyFont="0" applyAlignment="0" applyProtection="0"/>
    <xf numFmtId="0" fontId="75" fillId="27"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6" fillId="0" borderId="0" applyNumberFormat="0" applyFill="0" applyBorder="0" applyAlignment="0" applyProtection="0"/>
    <xf numFmtId="0" fontId="63" fillId="0" borderId="3" applyNumberFormat="0" applyFill="0" applyAlignment="0" applyProtection="0"/>
    <xf numFmtId="0" fontId="64" fillId="0" borderId="63"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2" fillId="49" borderId="0" applyNumberFormat="0" applyBorder="0" applyAlignment="0" applyProtection="0"/>
    <xf numFmtId="0" fontId="58" fillId="50" borderId="0" applyNumberFormat="0" applyBorder="0" applyAlignment="0" applyProtection="0"/>
    <xf numFmtId="0" fontId="92" fillId="51" borderId="0" applyNumberFormat="0" applyBorder="0" applyAlignment="0" applyProtection="0"/>
    <xf numFmtId="0" fontId="69" fillId="52" borderId="1" applyNumberFormat="0" applyAlignment="0" applyProtection="0"/>
    <xf numFmtId="0" fontId="75" fillId="53" borderId="8" applyNumberFormat="0" applyAlignment="0" applyProtection="0"/>
    <xf numFmtId="0" fontId="59" fillId="53" borderId="1" applyNumberFormat="0" applyAlignment="0" applyProtection="0"/>
    <xf numFmtId="0" fontId="70" fillId="0" borderId="6" applyNumberFormat="0" applyFill="0" applyAlignment="0" applyProtection="0"/>
    <xf numFmtId="0" fontId="60" fillId="54" borderId="2" applyNumberFormat="0" applyAlignment="0" applyProtection="0"/>
    <xf numFmtId="0" fontId="78" fillId="0" borderId="0" applyNumberFormat="0" applyFill="0" applyBorder="0" applyAlignment="0" applyProtection="0"/>
    <xf numFmtId="0" fontId="61" fillId="0" borderId="0" applyNumberFormat="0" applyFill="0" applyBorder="0" applyAlignment="0" applyProtection="0"/>
    <xf numFmtId="0" fontId="77" fillId="0" borderId="9" applyNumberFormat="0" applyFill="0" applyAlignment="0" applyProtection="0"/>
    <xf numFmtId="0" fontId="56" fillId="56"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56" fillId="60"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9" fillId="63" borderId="0" applyNumberFormat="0" applyBorder="0" applyAlignment="0" applyProtection="0"/>
    <xf numFmtId="0" fontId="56" fillId="64"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56" fillId="68" borderId="0" applyNumberFormat="0" applyBorder="0" applyAlignment="0" applyProtection="0"/>
    <xf numFmtId="0" fontId="9" fillId="69" borderId="0" applyNumberFormat="0" applyBorder="0" applyAlignment="0" applyProtection="0"/>
    <xf numFmtId="0" fontId="9" fillId="70" borderId="0" applyNumberFormat="0" applyBorder="0" applyAlignment="0" applyProtection="0"/>
    <xf numFmtId="0" fontId="9" fillId="71" borderId="0" applyNumberFormat="0" applyBorder="0" applyAlignment="0" applyProtection="0"/>
    <xf numFmtId="0" fontId="56" fillId="72" borderId="0" applyNumberFormat="0" applyBorder="0" applyAlignment="0" applyProtection="0"/>
    <xf numFmtId="0" fontId="9" fillId="73" borderId="0" applyNumberFormat="0" applyBorder="0" applyAlignment="0" applyProtection="0"/>
    <xf numFmtId="0" fontId="9" fillId="74" borderId="0" applyNumberFormat="0" applyBorder="0" applyAlignment="0" applyProtection="0"/>
    <xf numFmtId="0" fontId="9" fillId="75" borderId="0" applyNumberFormat="0" applyBorder="0" applyAlignment="0" applyProtection="0"/>
    <xf numFmtId="0" fontId="56" fillId="76" borderId="0" applyNumberFormat="0" applyBorder="0" applyAlignment="0" applyProtection="0"/>
    <xf numFmtId="0" fontId="9" fillId="77" borderId="0" applyNumberFormat="0" applyBorder="0" applyAlignment="0" applyProtection="0"/>
    <xf numFmtId="0" fontId="9" fillId="78" borderId="0" applyNumberFormat="0" applyBorder="0" applyAlignment="0" applyProtection="0"/>
    <xf numFmtId="0" fontId="9" fillId="79" borderId="0" applyNumberFormat="0" applyBorder="0" applyAlignment="0" applyProtection="0"/>
    <xf numFmtId="0" fontId="9" fillId="0" borderId="0"/>
    <xf numFmtId="0" fontId="9" fillId="55" borderId="7"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8"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0" borderId="0"/>
    <xf numFmtId="0" fontId="8" fillId="55" borderId="7" applyNumberFormat="0" applyFont="0" applyAlignment="0" applyProtection="0"/>
    <xf numFmtId="0" fontId="7" fillId="0" borderId="0"/>
    <xf numFmtId="0" fontId="7" fillId="0" borderId="0"/>
    <xf numFmtId="0" fontId="120" fillId="0" borderId="0" applyNumberFormat="0" applyFill="0" applyBorder="0" applyAlignment="0" applyProtection="0"/>
    <xf numFmtId="0" fontId="88" fillId="0" borderId="0"/>
    <xf numFmtId="0" fontId="17" fillId="0" borderId="0" applyNumberFormat="0" applyFill="0" applyBorder="0">
      <protection locked="0"/>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83" fillId="0" borderId="0" applyNumberFormat="0" applyFill="0" applyBorder="0" applyProtection="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0" borderId="0"/>
    <xf numFmtId="0" fontId="6" fillId="55" borderId="7"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0" borderId="0"/>
    <xf numFmtId="0" fontId="6" fillId="55" borderId="7" applyNumberFormat="0" applyFont="0" applyAlignment="0" applyProtection="0"/>
    <xf numFmtId="0" fontId="6" fillId="0" borderId="0"/>
    <xf numFmtId="0" fontId="6" fillId="0" borderId="0"/>
    <xf numFmtId="0" fontId="6" fillId="84" borderId="0" applyNumberFormat="0" applyBorder="0" applyAlignment="0" applyProtection="0"/>
    <xf numFmtId="0" fontId="6" fillId="85" borderId="0" applyNumberFormat="0" applyBorder="0" applyAlignment="0" applyProtection="0"/>
    <xf numFmtId="0" fontId="6" fillId="86" borderId="0" applyNumberFormat="0" applyBorder="0" applyAlignment="0" applyProtection="0"/>
    <xf numFmtId="0" fontId="6" fillId="87" borderId="0" applyNumberFormat="0" applyBorder="0" applyAlignment="0" applyProtection="0"/>
    <xf numFmtId="0" fontId="6" fillId="88" borderId="0" applyNumberFormat="0" applyBorder="0" applyAlignment="0" applyProtection="0"/>
    <xf numFmtId="0" fontId="6" fillId="89" borderId="0" applyNumberFormat="0" applyBorder="0" applyAlignment="0" applyProtection="0"/>
    <xf numFmtId="0" fontId="6" fillId="90" borderId="0" applyNumberFormat="0" applyBorder="0" applyAlignment="0" applyProtection="0"/>
    <xf numFmtId="0" fontId="6" fillId="91" borderId="0" applyNumberFormat="0" applyBorder="0" applyAlignment="0" applyProtection="0"/>
    <xf numFmtId="0" fontId="6" fillId="92" borderId="0" applyNumberFormat="0" applyBorder="0" applyAlignment="0" applyProtection="0"/>
    <xf numFmtId="0" fontId="6" fillId="93" borderId="0" applyNumberFormat="0" applyBorder="0" applyAlignment="0" applyProtection="0"/>
    <xf numFmtId="0" fontId="6" fillId="94" borderId="0" applyNumberFormat="0" applyBorder="0" applyAlignment="0" applyProtection="0"/>
    <xf numFmtId="0" fontId="6" fillId="95" borderId="0" applyNumberFormat="0" applyBorder="0" applyAlignment="0" applyProtection="0"/>
    <xf numFmtId="0" fontId="64" fillId="0" borderId="84" applyNumberFormat="0" applyFill="0" applyAlignment="0" applyProtection="0"/>
    <xf numFmtId="0" fontId="83" fillId="0" borderId="0" applyNumberFormat="0" applyFill="0" applyBorder="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4" fillId="0" borderId="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84" borderId="0" applyNumberFormat="0" applyBorder="0" applyAlignment="0" applyProtection="0"/>
    <xf numFmtId="0" fontId="6" fillId="85" borderId="0" applyNumberFormat="0" applyBorder="0" applyAlignment="0" applyProtection="0"/>
    <xf numFmtId="0" fontId="6" fillId="86" borderId="0" applyNumberFormat="0" applyBorder="0" applyAlignment="0" applyProtection="0"/>
    <xf numFmtId="0" fontId="6" fillId="87" borderId="0" applyNumberFormat="0" applyBorder="0" applyAlignment="0" applyProtection="0"/>
    <xf numFmtId="0" fontId="6" fillId="88" borderId="0" applyNumberFormat="0" applyBorder="0" applyAlignment="0" applyProtection="0"/>
    <xf numFmtId="0" fontId="6" fillId="89" borderId="0" applyNumberFormat="0" applyBorder="0" applyAlignment="0" applyProtection="0"/>
    <xf numFmtId="0" fontId="6" fillId="90" borderId="0" applyNumberFormat="0" applyBorder="0" applyAlignment="0" applyProtection="0"/>
    <xf numFmtId="0" fontId="6" fillId="91" borderId="0" applyNumberFormat="0" applyBorder="0" applyAlignment="0" applyProtection="0"/>
    <xf numFmtId="0" fontId="6" fillId="92" borderId="0" applyNumberFormat="0" applyBorder="0" applyAlignment="0" applyProtection="0"/>
    <xf numFmtId="0" fontId="6" fillId="93" borderId="0" applyNumberFormat="0" applyBorder="0" applyAlignment="0" applyProtection="0"/>
    <xf numFmtId="0" fontId="6" fillId="94" borderId="0" applyNumberFormat="0" applyBorder="0" applyAlignment="0" applyProtection="0"/>
    <xf numFmtId="0" fontId="6" fillId="9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6" borderId="0" applyNumberFormat="0" applyBorder="0" applyAlignment="0" applyProtection="0"/>
    <xf numFmtId="0" fontId="6" fillId="97" borderId="0" applyNumberFormat="0" applyBorder="0" applyAlignment="0" applyProtection="0"/>
    <xf numFmtId="0" fontId="6" fillId="14" borderId="0" applyNumberFormat="0" applyBorder="0" applyAlignment="0" applyProtection="0"/>
    <xf numFmtId="0" fontId="6" fillId="98" borderId="0" applyNumberFormat="0" applyBorder="0" applyAlignment="0" applyProtection="0"/>
    <xf numFmtId="0" fontId="6" fillId="99" borderId="0" applyNumberFormat="0" applyBorder="0" applyAlignment="0" applyProtection="0"/>
    <xf numFmtId="0" fontId="6" fillId="15" borderId="0" applyNumberFormat="0" applyBorder="0" applyAlignment="0" applyProtection="0"/>
    <xf numFmtId="0" fontId="6" fillId="100" borderId="0" applyNumberFormat="0" applyBorder="0" applyAlignment="0" applyProtection="0"/>
    <xf numFmtId="0" fontId="6" fillId="101" borderId="0" applyNumberFormat="0" applyBorder="0" applyAlignment="0" applyProtection="0"/>
    <xf numFmtId="0" fontId="6" fillId="16" borderId="0" applyNumberFormat="0" applyBorder="0" applyAlignment="0" applyProtection="0"/>
    <xf numFmtId="0" fontId="6" fillId="102" borderId="0" applyNumberFormat="0" applyBorder="0" applyAlignment="0" applyProtection="0"/>
    <xf numFmtId="0" fontId="6" fillId="103" borderId="0" applyNumberFormat="0" applyBorder="0" applyAlignment="0" applyProtection="0"/>
    <xf numFmtId="0" fontId="6" fillId="17" borderId="0" applyNumberFormat="0" applyBorder="0" applyAlignment="0" applyProtection="0"/>
    <xf numFmtId="0" fontId="6" fillId="104" borderId="0" applyNumberFormat="0" applyBorder="0" applyAlignment="0" applyProtection="0"/>
    <xf numFmtId="0" fontId="6" fillId="105" borderId="0" applyNumberFormat="0" applyBorder="0" applyAlignment="0" applyProtection="0"/>
    <xf numFmtId="0" fontId="6" fillId="18"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9" borderId="0" applyNumberFormat="0" applyBorder="0" applyAlignment="0" applyProtection="0"/>
    <xf numFmtId="0" fontId="6" fillId="0" borderId="0"/>
    <xf numFmtId="0" fontId="6" fillId="32" borderId="7" applyNumberFormat="0" applyFont="0" applyAlignment="0" applyProtection="0"/>
    <xf numFmtId="0" fontId="6" fillId="0" borderId="0"/>
    <xf numFmtId="0" fontId="6"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0" borderId="0"/>
    <xf numFmtId="0" fontId="5" fillId="55" borderId="7"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0" borderId="0"/>
    <xf numFmtId="0" fontId="5" fillId="55" borderId="7" applyNumberFormat="0" applyFont="0" applyAlignment="0" applyProtection="0"/>
    <xf numFmtId="0" fontId="5" fillId="0" borderId="0"/>
    <xf numFmtId="0" fontId="5"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4" fillId="0" borderId="0"/>
    <xf numFmtId="0" fontId="4"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0" borderId="0"/>
    <xf numFmtId="0" fontId="3"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cellStyleXfs>
  <cellXfs count="509">
    <xf numFmtId="0" fontId="0" fillId="0" borderId="0" xfId="0"/>
    <xf numFmtId="0" fontId="18"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20" fillId="45" borderId="0" xfId="0" applyFont="1" applyFill="1" applyAlignment="1">
      <alignment vertical="center"/>
    </xf>
    <xf numFmtId="0" fontId="26" fillId="45" borderId="0" xfId="0" applyFont="1" applyFill="1" applyAlignment="1">
      <alignment horizontal="left" wrapText="1"/>
    </xf>
    <xf numFmtId="0" fontId="24" fillId="45" borderId="0" xfId="0" applyFont="1" applyFill="1" applyAlignment="1">
      <alignment vertical="center"/>
    </xf>
    <xf numFmtId="0" fontId="24" fillId="45" borderId="0" xfId="0" applyFont="1" applyFill="1" applyAlignment="1">
      <alignment horizontal="center" vertical="center"/>
    </xf>
    <xf numFmtId="0" fontId="0" fillId="45" borderId="0" xfId="0" applyFill="1" applyAlignment="1">
      <alignment vertical="top"/>
    </xf>
    <xf numFmtId="0" fontId="18" fillId="45" borderId="0" xfId="0" applyFont="1" applyFill="1" applyProtection="1">
      <protection hidden="1"/>
    </xf>
    <xf numFmtId="0" fontId="20" fillId="45" borderId="0" xfId="0" applyFont="1" applyFill="1" applyAlignment="1" applyProtection="1">
      <alignment horizontal="center" vertical="top"/>
      <protection hidden="1"/>
    </xf>
    <xf numFmtId="0" fontId="20" fillId="45" borderId="0" xfId="0" applyFont="1" applyFill="1" applyAlignment="1" applyProtection="1">
      <alignment vertical="center"/>
      <protection hidden="1"/>
    </xf>
    <xf numFmtId="0" fontId="24"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23" fillId="45" borderId="0" xfId="0" applyFont="1" applyFill="1" applyAlignment="1" applyProtection="1">
      <alignment horizontal="right" vertical="center"/>
      <protection hidden="1"/>
    </xf>
    <xf numFmtId="0" fontId="20" fillId="45" borderId="15" xfId="0" applyFont="1" applyFill="1" applyBorder="1" applyAlignment="1" applyProtection="1">
      <alignment vertical="center" wrapText="1"/>
      <protection hidden="1"/>
    </xf>
    <xf numFmtId="0" fontId="20" fillId="45" borderId="16" xfId="0" applyFont="1" applyFill="1" applyBorder="1" applyAlignment="1" applyProtection="1">
      <alignment vertical="center" wrapText="1"/>
      <protection hidden="1"/>
    </xf>
    <xf numFmtId="0" fontId="20" fillId="45" borderId="17" xfId="0" applyFont="1" applyFill="1" applyBorder="1" applyAlignment="1" applyProtection="1">
      <alignment vertical="center" wrapText="1"/>
      <protection hidden="1"/>
    </xf>
    <xf numFmtId="0" fontId="20"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20" fillId="45" borderId="19" xfId="0" applyFont="1" applyFill="1" applyBorder="1" applyAlignment="1">
      <alignment vertical="center"/>
    </xf>
    <xf numFmtId="0" fontId="12" fillId="45" borderId="16" xfId="0" applyFont="1" applyFill="1" applyBorder="1" applyAlignment="1">
      <alignment vertical="center"/>
    </xf>
    <xf numFmtId="0" fontId="27" fillId="45" borderId="20" xfId="0" applyFont="1" applyFill="1" applyBorder="1" applyAlignment="1" applyProtection="1">
      <alignment horizontal="center" vertical="center"/>
      <protection locked="0" hidden="1"/>
    </xf>
    <xf numFmtId="0" fontId="20" fillId="45" borderId="21" xfId="0" applyFont="1" applyFill="1" applyBorder="1" applyAlignment="1">
      <alignment vertical="center"/>
    </xf>
    <xf numFmtId="0" fontId="12" fillId="45" borderId="22" xfId="0" applyFont="1" applyFill="1" applyBorder="1" applyAlignment="1">
      <alignment vertical="center"/>
    </xf>
    <xf numFmtId="0" fontId="23" fillId="45" borderId="20" xfId="0" applyFont="1" applyFill="1" applyBorder="1" applyAlignment="1" applyProtection="1">
      <alignment horizontal="right" vertical="center"/>
      <protection hidden="1"/>
    </xf>
    <xf numFmtId="0" fontId="20" fillId="45" borderId="15" xfId="0" applyFont="1" applyFill="1" applyBorder="1" applyAlignment="1">
      <alignment vertical="center"/>
    </xf>
    <xf numFmtId="0" fontId="20" fillId="45" borderId="23" xfId="0" applyFont="1" applyFill="1" applyBorder="1" applyAlignment="1">
      <alignment vertical="center"/>
    </xf>
    <xf numFmtId="0" fontId="12" fillId="45" borderId="24" xfId="0" applyFont="1" applyFill="1" applyBorder="1" applyAlignment="1">
      <alignment vertical="center"/>
    </xf>
    <xf numFmtId="0" fontId="23" fillId="45" borderId="25" xfId="0" applyFont="1" applyFill="1" applyBorder="1" applyAlignment="1" applyProtection="1">
      <alignment wrapText="1"/>
      <protection hidden="1"/>
    </xf>
    <xf numFmtId="0" fontId="0" fillId="46" borderId="18" xfId="0" applyFill="1" applyBorder="1"/>
    <xf numFmtId="0" fontId="23" fillId="45" borderId="26" xfId="0" applyFont="1" applyFill="1" applyBorder="1" applyAlignment="1" applyProtection="1">
      <alignment horizontal="right" vertical="center"/>
      <protection hidden="1"/>
    </xf>
    <xf numFmtId="0" fontId="35" fillId="45" borderId="0" xfId="0" applyFont="1" applyFill="1" applyAlignment="1">
      <alignment horizontal="right" vertical="center"/>
    </xf>
    <xf numFmtId="0" fontId="36" fillId="45" borderId="0" xfId="0" applyFont="1" applyFill="1" applyAlignment="1">
      <alignment vertical="center"/>
    </xf>
    <xf numFmtId="0" fontId="20" fillId="45" borderId="27" xfId="0" applyFont="1" applyFill="1" applyBorder="1" applyAlignment="1">
      <alignment vertical="center"/>
    </xf>
    <xf numFmtId="0" fontId="36" fillId="45" borderId="25" xfId="0" applyFont="1" applyFill="1" applyBorder="1" applyAlignment="1">
      <alignment vertical="center"/>
    </xf>
    <xf numFmtId="0" fontId="20" fillId="45" borderId="28" xfId="0" applyFont="1" applyFill="1" applyBorder="1" applyAlignment="1">
      <alignment vertical="center"/>
    </xf>
    <xf numFmtId="2" fontId="23" fillId="45" borderId="11" xfId="0" applyNumberFormat="1" applyFont="1" applyFill="1" applyBorder="1" applyAlignment="1" applyProtection="1">
      <alignment horizontal="left" wrapText="1"/>
      <protection hidden="1"/>
    </xf>
    <xf numFmtId="0" fontId="23" fillId="45" borderId="26" xfId="0" applyFont="1" applyFill="1" applyBorder="1" applyAlignment="1" applyProtection="1">
      <alignment horizontal="left"/>
      <protection hidden="1"/>
    </xf>
    <xf numFmtId="0" fontId="24" fillId="45" borderId="11" xfId="0" applyFont="1" applyFill="1" applyBorder="1" applyAlignment="1">
      <alignment horizontal="left" vertical="center"/>
    </xf>
    <xf numFmtId="0" fontId="12" fillId="45" borderId="29" xfId="0" applyFont="1" applyFill="1" applyBorder="1" applyAlignment="1">
      <alignment vertical="center"/>
    </xf>
    <xf numFmtId="0" fontId="24" fillId="45" borderId="20" xfId="0" applyFont="1" applyFill="1" applyBorder="1" applyAlignment="1" applyProtection="1">
      <alignment vertical="center" wrapText="1"/>
      <protection hidden="1"/>
    </xf>
    <xf numFmtId="0" fontId="24" fillId="45" borderId="19" xfId="0" applyFont="1" applyFill="1" applyBorder="1" applyAlignment="1">
      <alignment vertical="center"/>
    </xf>
    <xf numFmtId="0" fontId="24" fillId="45" borderId="11" xfId="0" applyFont="1" applyFill="1" applyBorder="1" applyAlignment="1" applyProtection="1">
      <alignment vertical="center" wrapText="1"/>
      <protection hidden="1"/>
    </xf>
    <xf numFmtId="2" fontId="25" fillId="45" borderId="11" xfId="0" applyNumberFormat="1" applyFont="1" applyFill="1" applyBorder="1" applyAlignment="1" applyProtection="1">
      <alignment horizontal="left" wrapText="1"/>
      <protection hidden="1"/>
    </xf>
    <xf numFmtId="0" fontId="24" fillId="45" borderId="11" xfId="0" applyFont="1" applyFill="1" applyBorder="1" applyAlignment="1">
      <alignment vertical="center"/>
    </xf>
    <xf numFmtId="0" fontId="24" fillId="45" borderId="11" xfId="0" applyFont="1" applyFill="1" applyBorder="1" applyAlignment="1" applyProtection="1">
      <alignment horizontal="center" vertical="center" wrapText="1"/>
      <protection hidden="1"/>
    </xf>
    <xf numFmtId="0" fontId="12" fillId="45" borderId="17" xfId="0" applyFont="1" applyFill="1" applyBorder="1" applyAlignment="1">
      <alignment vertical="center"/>
    </xf>
    <xf numFmtId="0" fontId="18" fillId="0" borderId="0" xfId="593" applyFont="1"/>
    <xf numFmtId="0" fontId="88" fillId="0" borderId="0" xfId="593"/>
    <xf numFmtId="0" fontId="29" fillId="0" borderId="0" xfId="828" applyFont="1" applyFill="1" applyAlignment="1" applyProtection="1">
      <alignment horizontal="center"/>
      <protection hidden="1"/>
    </xf>
    <xf numFmtId="0" fontId="29" fillId="0" borderId="0" xfId="828" applyFont="1" applyFill="1" applyAlignment="1" applyProtection="1">
      <alignment horizontal="center" wrapText="1"/>
      <protection hidden="1"/>
    </xf>
    <xf numFmtId="0" fontId="13" fillId="0" borderId="0" xfId="0" applyFont="1" applyAlignment="1" applyProtection="1">
      <alignment horizontal="center"/>
      <protection hidden="1"/>
    </xf>
    <xf numFmtId="0" fontId="32"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23" fillId="45" borderId="25" xfId="0" applyFont="1" applyFill="1" applyBorder="1" applyAlignment="1" applyProtection="1">
      <alignment horizontal="center" wrapText="1"/>
      <protection hidden="1"/>
    </xf>
    <xf numFmtId="0" fontId="23" fillId="45" borderId="27" xfId="0" applyFont="1" applyFill="1" applyBorder="1" applyAlignment="1" applyProtection="1">
      <alignment horizontal="right" vertical="center"/>
      <protection hidden="1"/>
    </xf>
    <xf numFmtId="0" fontId="20" fillId="45" borderId="30" xfId="0" applyFont="1" applyFill="1" applyBorder="1" applyAlignment="1" applyProtection="1">
      <alignment vertical="center"/>
      <protection hidden="1"/>
    </xf>
    <xf numFmtId="0" fontId="20" fillId="45" borderId="19" xfId="0" applyFont="1" applyFill="1" applyBorder="1" applyAlignment="1" applyProtection="1">
      <alignment vertical="center"/>
      <protection hidden="1"/>
    </xf>
    <xf numFmtId="0" fontId="20" fillId="45" borderId="31" xfId="0" applyFont="1" applyFill="1" applyBorder="1" applyAlignment="1" applyProtection="1">
      <alignment vertical="center"/>
      <protection hidden="1"/>
    </xf>
    <xf numFmtId="0" fontId="23" fillId="45" borderId="0" xfId="0" applyFont="1" applyFill="1" applyAlignment="1" applyProtection="1">
      <alignment wrapText="1"/>
      <protection hidden="1"/>
    </xf>
    <xf numFmtId="0" fontId="20" fillId="45" borderId="0" xfId="0" applyFont="1" applyFill="1" applyAlignment="1" applyProtection="1">
      <alignment horizontal="left" vertical="center"/>
      <protection hidden="1"/>
    </xf>
    <xf numFmtId="2" fontId="23" fillId="45" borderId="26" xfId="0" applyNumberFormat="1" applyFont="1" applyFill="1" applyBorder="1" applyAlignment="1" applyProtection="1">
      <alignment horizontal="left" vertical="center" wrapText="1"/>
      <protection hidden="1"/>
    </xf>
    <xf numFmtId="0" fontId="24" fillId="45" borderId="11" xfId="0" applyFont="1" applyFill="1" applyBorder="1" applyAlignment="1" applyProtection="1">
      <alignment horizontal="left" vertical="center"/>
      <protection hidden="1"/>
    </xf>
    <xf numFmtId="0" fontId="26" fillId="45" borderId="25" xfId="0" applyFont="1" applyFill="1" applyBorder="1" applyAlignment="1" applyProtection="1">
      <alignment horizontal="left" vertical="center" wrapText="1"/>
      <protection hidden="1"/>
    </xf>
    <xf numFmtId="0" fontId="35" fillId="45" borderId="0" xfId="0" applyFont="1" applyFill="1" applyAlignment="1" applyProtection="1">
      <alignment horizontal="right" vertical="center"/>
      <protection hidden="1"/>
    </xf>
    <xf numFmtId="0" fontId="24" fillId="45" borderId="26" xfId="0" applyFont="1" applyFill="1" applyBorder="1" applyAlignment="1" applyProtection="1">
      <alignment horizontal="center" vertical="center"/>
      <protection hidden="1"/>
    </xf>
    <xf numFmtId="0" fontId="24" fillId="45" borderId="26" xfId="0" applyFont="1" applyFill="1" applyBorder="1" applyAlignment="1" applyProtection="1">
      <alignment horizontal="left" vertical="center"/>
      <protection hidden="1"/>
    </xf>
    <xf numFmtId="0" fontId="24" fillId="45" borderId="0" xfId="0" applyFont="1" applyFill="1" applyAlignment="1" applyProtection="1">
      <alignment horizontal="center" vertical="center"/>
      <protection hidden="1"/>
    </xf>
    <xf numFmtId="0" fontId="24"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83"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83" fillId="0" borderId="18" xfId="828" applyFont="1" applyFill="1" applyBorder="1" applyAlignment="1" applyProtection="1">
      <alignment vertical="center" wrapText="1"/>
      <protection hidden="1"/>
    </xf>
    <xf numFmtId="0" fontId="83" fillId="0" borderId="18" xfId="828" applyFont="1" applyBorder="1" applyAlignment="1" applyProtection="1">
      <alignment vertical="center" wrapText="1"/>
    </xf>
    <xf numFmtId="0" fontId="24" fillId="45" borderId="20" xfId="0" applyFont="1" applyFill="1" applyBorder="1" applyAlignment="1" applyProtection="1">
      <alignment horizontal="left" vertical="center" wrapText="1"/>
      <protection locked="0"/>
    </xf>
    <xf numFmtId="0" fontId="40" fillId="0" borderId="0" xfId="0" applyFont="1" applyAlignment="1" applyProtection="1">
      <alignment vertical="center" wrapText="1"/>
      <protection hidden="1"/>
    </xf>
    <xf numFmtId="49" fontId="0" fillId="0" borderId="0" xfId="0" applyNumberFormat="1" applyProtection="1">
      <protection hidden="1"/>
    </xf>
    <xf numFmtId="0" fontId="41" fillId="0" borderId="0" xfId="0" applyFont="1" applyProtection="1">
      <protection hidden="1"/>
    </xf>
    <xf numFmtId="0" fontId="13" fillId="0" borderId="32" xfId="0" applyFont="1" applyBorder="1" applyAlignment="1" applyProtection="1">
      <alignment vertical="center" wrapText="1"/>
      <protection hidden="1"/>
    </xf>
    <xf numFmtId="0" fontId="38" fillId="0" borderId="32" xfId="0" applyFont="1" applyBorder="1" applyAlignment="1" applyProtection="1">
      <alignment vertical="center" wrapText="1"/>
      <protection hidden="1"/>
    </xf>
    <xf numFmtId="0" fontId="14" fillId="0" borderId="0" xfId="0" applyFont="1"/>
    <xf numFmtId="0" fontId="0" fillId="0" borderId="0" xfId="0" applyAlignment="1">
      <alignment wrapText="1"/>
    </xf>
    <xf numFmtId="0" fontId="0" fillId="0" borderId="0" xfId="0" applyAlignment="1">
      <alignment vertical="top"/>
    </xf>
    <xf numFmtId="0" fontId="34" fillId="0" borderId="0" xfId="0" applyFont="1" applyAlignment="1">
      <alignment horizontal="center" wrapText="1"/>
    </xf>
    <xf numFmtId="0" fontId="14" fillId="0" borderId="15" xfId="0" applyFont="1" applyBorder="1" applyAlignment="1">
      <alignment wrapText="1"/>
    </xf>
    <xf numFmtId="0" fontId="0" fillId="0" borderId="0" xfId="0" applyAlignment="1">
      <alignment vertical="top" wrapText="1"/>
    </xf>
    <xf numFmtId="0" fontId="14" fillId="0" borderId="15" xfId="0" applyFont="1" applyBorder="1" applyAlignment="1">
      <alignment vertical="top" wrapText="1"/>
    </xf>
    <xf numFmtId="0" fontId="14" fillId="0" borderId="0" xfId="0" applyFont="1" applyAlignment="1">
      <alignment wrapText="1"/>
    </xf>
    <xf numFmtId="0" fontId="13" fillId="0" borderId="0" xfId="0" applyFont="1" applyAlignment="1">
      <alignment wrapText="1"/>
    </xf>
    <xf numFmtId="0" fontId="14" fillId="0" borderId="0" xfId="0" applyFont="1" applyAlignment="1">
      <alignment horizontal="center" wrapText="1"/>
    </xf>
    <xf numFmtId="0" fontId="34" fillId="0" borderId="15" xfId="0" applyFont="1" applyBorder="1" applyAlignment="1">
      <alignment wrapText="1"/>
    </xf>
    <xf numFmtId="0" fontId="37" fillId="0" borderId="0" xfId="0" applyFont="1" applyAlignment="1">
      <alignment horizontal="right" wrapText="1"/>
    </xf>
    <xf numFmtId="0" fontId="39" fillId="45" borderId="14"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20" fillId="45" borderId="0" xfId="0" applyFont="1" applyFill="1" applyAlignment="1" applyProtection="1">
      <alignment horizontal="center" vertical="center" wrapText="1"/>
      <protection hidden="1"/>
    </xf>
    <xf numFmtId="49" fontId="24" fillId="45" borderId="33" xfId="0" applyNumberFormat="1" applyFont="1" applyFill="1" applyBorder="1" applyAlignment="1" applyProtection="1">
      <alignment horizontal="left" vertical="center" wrapText="1"/>
      <protection locked="0"/>
    </xf>
    <xf numFmtId="0" fontId="83" fillId="0" borderId="0" xfId="828" applyFont="1" applyFill="1" applyAlignment="1" applyProtection="1">
      <alignment horizontal="center"/>
      <protection hidden="1"/>
    </xf>
    <xf numFmtId="0" fontId="43" fillId="45" borderId="30" xfId="828" applyFont="1" applyFill="1" applyBorder="1" applyAlignment="1" applyProtection="1">
      <alignment horizontal="left" vertical="center"/>
      <protection hidden="1"/>
    </xf>
    <xf numFmtId="0" fontId="44" fillId="45" borderId="0" xfId="828" applyFont="1" applyFill="1" applyAlignment="1" applyProtection="1">
      <alignment vertical="center"/>
    </xf>
    <xf numFmtId="0" fontId="44" fillId="45" borderId="0" xfId="828" applyFont="1" applyFill="1" applyBorder="1" applyAlignment="1" applyProtection="1">
      <alignment horizontal="center" vertical="center"/>
      <protection hidden="1"/>
    </xf>
    <xf numFmtId="0" fontId="45" fillId="0" borderId="25" xfId="828" applyFont="1" applyFill="1" applyBorder="1" applyAlignment="1" applyProtection="1">
      <alignment horizontal="center"/>
      <protection hidden="1"/>
    </xf>
    <xf numFmtId="0" fontId="47" fillId="45" borderId="34" xfId="0" applyFont="1" applyFill="1" applyBorder="1" applyAlignment="1" applyProtection="1">
      <alignment horizontal="center" vertical="center" wrapText="1"/>
      <protection hidden="1"/>
    </xf>
    <xf numFmtId="0" fontId="47" fillId="45" borderId="0" xfId="0" applyFont="1" applyFill="1" applyAlignment="1" applyProtection="1">
      <alignment horizontal="center" vertical="center" wrapText="1"/>
      <protection hidden="1"/>
    </xf>
    <xf numFmtId="0" fontId="20" fillId="45" borderId="35" xfId="0" applyFont="1" applyFill="1" applyBorder="1" applyAlignment="1" applyProtection="1">
      <alignment vertical="center" wrapText="1"/>
      <protection locked="0"/>
    </xf>
    <xf numFmtId="0" fontId="20" fillId="45" borderId="36" xfId="0" applyFont="1" applyFill="1" applyBorder="1" applyAlignment="1" applyProtection="1">
      <alignment vertical="center" wrapText="1"/>
      <protection locked="0"/>
    </xf>
    <xf numFmtId="0" fontId="20" fillId="45" borderId="37" xfId="0" applyFont="1" applyFill="1" applyBorder="1" applyAlignment="1" applyProtection="1">
      <alignment vertical="center" wrapText="1"/>
      <protection locked="0"/>
    </xf>
    <xf numFmtId="0" fontId="23" fillId="45" borderId="15" xfId="0" applyFont="1" applyFill="1" applyBorder="1" applyAlignment="1" applyProtection="1">
      <alignment horizontal="center" wrapText="1"/>
      <protection locked="0"/>
    </xf>
    <xf numFmtId="0" fontId="23" fillId="45" borderId="25" xfId="0" applyFont="1" applyFill="1" applyBorder="1" applyAlignment="1" applyProtection="1">
      <alignment horizontal="left" vertical="center" wrapText="1"/>
      <protection hidden="1"/>
    </xf>
    <xf numFmtId="0" fontId="23" fillId="45" borderId="38" xfId="0" applyFont="1" applyFill="1" applyBorder="1" applyAlignment="1" applyProtection="1">
      <alignment horizontal="center" wrapText="1"/>
      <protection hidden="1"/>
    </xf>
    <xf numFmtId="0" fontId="20" fillId="45" borderId="34" xfId="0" applyFont="1" applyFill="1" applyBorder="1" applyAlignment="1" applyProtection="1">
      <alignment vertical="center"/>
      <protection hidden="1"/>
    </xf>
    <xf numFmtId="0" fontId="41" fillId="45" borderId="15" xfId="0" applyFont="1" applyFill="1" applyBorder="1" applyAlignment="1">
      <alignment vertical="top" wrapText="1"/>
    </xf>
    <xf numFmtId="0" fontId="54" fillId="0" borderId="0" xfId="0" applyFont="1" applyAlignment="1">
      <alignment vertical="top" wrapText="1"/>
    </xf>
    <xf numFmtId="0" fontId="52" fillId="0" borderId="0" xfId="531" applyFont="1" applyAlignment="1">
      <alignment vertical="top" wrapText="1"/>
    </xf>
    <xf numFmtId="0" fontId="23" fillId="45" borderId="0" xfId="0" applyFont="1" applyFill="1" applyAlignment="1" applyProtection="1">
      <alignment horizontal="center" vertical="center" wrapText="1"/>
      <protection hidden="1"/>
    </xf>
    <xf numFmtId="0" fontId="23" fillId="45" borderId="38" xfId="0" applyFont="1" applyFill="1" applyBorder="1" applyAlignment="1" applyProtection="1">
      <alignment horizontal="center" vertical="center" wrapText="1"/>
      <protection hidden="1"/>
    </xf>
    <xf numFmtId="0" fontId="23" fillId="45" borderId="39" xfId="0" applyFont="1" applyFill="1" applyBorder="1" applyAlignment="1" applyProtection="1">
      <alignment horizontal="center" vertical="center" wrapText="1"/>
      <protection hidden="1"/>
    </xf>
    <xf numFmtId="0" fontId="51" fillId="0" borderId="0" xfId="0" applyFont="1"/>
    <xf numFmtId="0" fontId="0" fillId="47" borderId="0" xfId="0" applyFill="1" applyProtection="1">
      <protection hidden="1"/>
    </xf>
    <xf numFmtId="1" fontId="42" fillId="0" borderId="0" xfId="0" applyNumberFormat="1" applyFont="1" applyAlignment="1" applyProtection="1">
      <alignment horizontal="center" vertical="center" wrapText="1"/>
      <protection hidden="1"/>
    </xf>
    <xf numFmtId="0" fontId="79"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20" fillId="45" borderId="40" xfId="0" applyFont="1" applyFill="1" applyBorder="1" applyAlignment="1" applyProtection="1">
      <alignment horizontal="center" vertical="center" wrapText="1"/>
      <protection hidden="1"/>
    </xf>
    <xf numFmtId="0" fontId="20"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80" fillId="47" borderId="18" xfId="0" applyFont="1" applyFill="1" applyBorder="1" applyAlignment="1" applyProtection="1">
      <alignment horizontal="left" vertical="center" wrapText="1"/>
      <protection hidden="1"/>
    </xf>
    <xf numFmtId="0" fontId="40" fillId="0" borderId="45" xfId="0" applyFont="1" applyBorder="1" applyAlignment="1" applyProtection="1">
      <alignment vertical="center" wrapText="1"/>
      <protection hidden="1"/>
    </xf>
    <xf numFmtId="0" fontId="54" fillId="0" borderId="0" xfId="0" applyFont="1" applyAlignment="1">
      <alignment horizontal="left" vertical="top" wrapText="1"/>
    </xf>
    <xf numFmtId="0" fontId="54"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8"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21" fillId="0" borderId="45" xfId="0" applyFont="1" applyBorder="1" applyAlignment="1" applyProtection="1">
      <alignment vertical="center" wrapText="1"/>
      <protection hidden="1"/>
    </xf>
    <xf numFmtId="0" fontId="18"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8"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20" fillId="45" borderId="26" xfId="0" applyFont="1" applyFill="1" applyBorder="1" applyAlignment="1" applyProtection="1">
      <alignment vertical="center" wrapText="1"/>
      <protection hidden="1"/>
    </xf>
    <xf numFmtId="0" fontId="46" fillId="45" borderId="0" xfId="828" applyFont="1" applyFill="1" applyBorder="1" applyAlignment="1" applyProtection="1">
      <alignment horizontal="center" vertical="center" wrapText="1"/>
      <protection hidden="1"/>
    </xf>
    <xf numFmtId="0" fontId="20" fillId="45" borderId="48" xfId="0" applyFont="1" applyFill="1" applyBorder="1" applyAlignment="1" applyProtection="1">
      <alignment vertical="center" wrapText="1"/>
      <protection hidden="1"/>
    </xf>
    <xf numFmtId="0" fontId="20" fillId="45" borderId="0" xfId="0" applyFont="1" applyFill="1" applyAlignment="1" applyProtection="1">
      <alignment vertical="center" wrapText="1"/>
      <protection hidden="1"/>
    </xf>
    <xf numFmtId="0" fontId="20" fillId="45" borderId="25" xfId="0" applyFont="1" applyFill="1" applyBorder="1" applyAlignment="1" applyProtection="1">
      <alignment wrapText="1"/>
      <protection hidden="1"/>
    </xf>
    <xf numFmtId="0" fontId="48" fillId="45"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33"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13" fillId="0" borderId="49" xfId="0" applyFont="1" applyBorder="1" applyAlignment="1" applyProtection="1">
      <alignment vertical="center" wrapText="1"/>
      <protection hidden="1"/>
    </xf>
    <xf numFmtId="0" fontId="24" fillId="45" borderId="0" xfId="0" applyFont="1" applyFill="1" applyAlignment="1" applyProtection="1">
      <alignment vertical="center" wrapText="1"/>
      <protection hidden="1"/>
    </xf>
    <xf numFmtId="0" fontId="55" fillId="45" borderId="18" xfId="574" applyFont="1" applyFill="1" applyBorder="1" applyAlignment="1">
      <alignment horizontal="center" vertical="center" wrapText="1"/>
    </xf>
    <xf numFmtId="0" fontId="55" fillId="45" borderId="50" xfId="574" applyFont="1" applyFill="1" applyBorder="1" applyAlignment="1">
      <alignment horizontal="center" vertical="center" wrapText="1"/>
    </xf>
    <xf numFmtId="166" fontId="53"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13" fillId="45" borderId="20" xfId="0" applyFont="1" applyFill="1" applyBorder="1" applyAlignment="1" applyProtection="1">
      <alignment horizontal="left" vertical="center" wrapText="1"/>
      <protection hidden="1"/>
    </xf>
    <xf numFmtId="0" fontId="14" fillId="0" borderId="0" xfId="0" applyFont="1" applyAlignment="1">
      <alignment vertical="center"/>
    </xf>
    <xf numFmtId="0" fontId="14"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9" fillId="0" borderId="32" xfId="828" applyFont="1" applyFill="1" applyBorder="1" applyAlignment="1" applyProtection="1">
      <alignment horizontal="center" vertical="center"/>
      <protection hidden="1"/>
    </xf>
    <xf numFmtId="0" fontId="13" fillId="45" borderId="0" xfId="0" applyFont="1" applyFill="1" applyAlignment="1">
      <alignment horizontal="left"/>
    </xf>
    <xf numFmtId="0" fontId="13" fillId="45" borderId="0" xfId="0" applyFont="1" applyFill="1" applyAlignment="1">
      <alignment horizontal="center" vertical="center" wrapText="1"/>
    </xf>
    <xf numFmtId="166" fontId="13"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54" fillId="0" borderId="0" xfId="0" applyFont="1" applyAlignment="1">
      <alignment vertical="top"/>
    </xf>
    <xf numFmtId="0" fontId="0" fillId="0" borderId="0" xfId="0" applyAlignment="1">
      <alignment horizontal="left"/>
    </xf>
    <xf numFmtId="0" fontId="53" fillId="0" borderId="0" xfId="0" applyFont="1" applyAlignment="1" applyProtection="1">
      <alignment horizontal="right" wrapText="1"/>
      <protection hidden="1"/>
    </xf>
    <xf numFmtId="0" fontId="23" fillId="0" borderId="48" xfId="0" applyFont="1" applyBorder="1" applyAlignment="1" applyProtection="1">
      <alignment horizontal="center" vertical="center" wrapText="1"/>
      <protection hidden="1"/>
    </xf>
    <xf numFmtId="0" fontId="13" fillId="0" borderId="54" xfId="0" applyFont="1" applyBorder="1" applyAlignment="1" applyProtection="1">
      <alignment horizontal="center" vertical="center"/>
      <protection hidden="1"/>
    </xf>
    <xf numFmtId="0" fontId="83" fillId="0" borderId="18" xfId="828" applyFont="1" applyBorder="1" applyAlignment="1" applyProtection="1">
      <alignment vertical="center"/>
      <protection locked="0"/>
    </xf>
    <xf numFmtId="0" fontId="24" fillId="45" borderId="11" xfId="0" applyFont="1" applyFill="1" applyBorder="1" applyAlignment="1">
      <alignment vertical="center" wrapText="1"/>
    </xf>
    <xf numFmtId="0" fontId="23" fillId="45" borderId="34" xfId="0" applyFont="1" applyFill="1" applyBorder="1" applyAlignment="1">
      <alignment wrapText="1"/>
    </xf>
    <xf numFmtId="0" fontId="44" fillId="45" borderId="0" xfId="828" applyFont="1" applyFill="1" applyBorder="1" applyAlignment="1" applyProtection="1">
      <alignment vertical="center" wrapText="1"/>
    </xf>
    <xf numFmtId="0" fontId="91"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9" fillId="45" borderId="43" xfId="0" applyFont="1" applyFill="1" applyBorder="1" applyAlignment="1" applyProtection="1">
      <alignment horizontal="center" vertical="center" wrapText="1"/>
      <protection locked="0" hidden="1"/>
    </xf>
    <xf numFmtId="0" fontId="49" fillId="0" borderId="44" xfId="0" applyFont="1" applyBorder="1" applyAlignment="1" applyProtection="1">
      <alignment horizontal="center" vertical="center" wrapText="1"/>
      <protection locked="0" hidden="1"/>
    </xf>
    <xf numFmtId="0" fontId="23" fillId="45" borderId="0" xfId="0" applyFont="1" applyFill="1" applyAlignment="1" applyProtection="1">
      <alignment horizontal="center" vertical="center" wrapText="1"/>
      <protection locked="0" hidden="1"/>
    </xf>
    <xf numFmtId="0" fontId="83"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14" fillId="80" borderId="32" xfId="0" applyFont="1" applyFill="1" applyBorder="1" applyAlignment="1" applyProtection="1">
      <alignment wrapText="1"/>
      <protection hidden="1"/>
    </xf>
    <xf numFmtId="0" fontId="97" fillId="0" borderId="32" xfId="0" applyFont="1" applyBorder="1" applyAlignment="1" applyProtection="1">
      <alignment vertical="center" wrapText="1"/>
      <protection hidden="1"/>
    </xf>
    <xf numFmtId="0" fontId="98" fillId="0" borderId="18" xfId="828" applyFont="1" applyBorder="1" applyAlignment="1" applyProtection="1">
      <alignment vertical="center" wrapText="1"/>
      <protection hidden="1"/>
    </xf>
    <xf numFmtId="0" fontId="54" fillId="47" borderId="18" xfId="0" applyFont="1" applyFill="1" applyBorder="1" applyAlignment="1">
      <alignment vertical="center" wrapText="1"/>
    </xf>
    <xf numFmtId="0" fontId="27" fillId="45" borderId="27" xfId="0" applyFont="1" applyFill="1" applyBorder="1" applyAlignment="1" applyProtection="1">
      <alignment horizontal="right" vertical="center" wrapText="1"/>
      <protection hidden="1"/>
    </xf>
    <xf numFmtId="0" fontId="23" fillId="45" borderId="0" xfId="0" applyFont="1" applyFill="1" applyAlignment="1">
      <alignment horizontal="right" vertical="center"/>
    </xf>
    <xf numFmtId="0" fontId="32" fillId="0" borderId="51" xfId="574" applyFont="1" applyBorder="1" applyAlignment="1">
      <alignment horizontal="center" vertical="top" wrapText="1"/>
    </xf>
    <xf numFmtId="0" fontId="32" fillId="0" borderId="52" xfId="574" applyFont="1" applyBorder="1" applyAlignment="1">
      <alignment vertical="top" wrapText="1"/>
    </xf>
    <xf numFmtId="166" fontId="32" fillId="0" borderId="52" xfId="574" applyNumberFormat="1" applyFont="1" applyBorder="1" applyAlignment="1">
      <alignment horizontal="center" vertical="top" wrapText="1"/>
    </xf>
    <xf numFmtId="0" fontId="100" fillId="0" borderId="52" xfId="574" applyFont="1" applyBorder="1" applyAlignment="1">
      <alignment horizontal="left" vertical="top" wrapText="1"/>
    </xf>
    <xf numFmtId="0" fontId="13" fillId="80" borderId="32" xfId="0" applyFont="1" applyFill="1" applyBorder="1" applyAlignment="1" applyProtection="1">
      <alignment vertical="center" wrapText="1"/>
      <protection hidden="1"/>
    </xf>
    <xf numFmtId="0" fontId="83" fillId="0" borderId="18" xfId="828" applyFont="1" applyFill="1" applyBorder="1" applyAlignment="1" applyProtection="1">
      <alignment vertical="center"/>
      <protection locked="0"/>
    </xf>
    <xf numFmtId="0" fontId="24" fillId="45" borderId="34" xfId="0" applyFont="1" applyFill="1" applyBorder="1" applyAlignment="1">
      <alignment vertical="center"/>
    </xf>
    <xf numFmtId="0" fontId="24" fillId="45" borderId="26" xfId="0" applyFont="1" applyFill="1" applyBorder="1" applyAlignment="1">
      <alignment horizontal="center" vertical="center"/>
    </xf>
    <xf numFmtId="0" fontId="24" fillId="45" borderId="26" xfId="0" applyFont="1" applyFill="1" applyBorder="1" applyAlignment="1">
      <alignment horizontal="left" vertical="center"/>
    </xf>
    <xf numFmtId="0" fontId="24" fillId="0" borderId="0" xfId="0" applyFont="1" applyAlignment="1">
      <alignment vertical="center"/>
    </xf>
    <xf numFmtId="0" fontId="54"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85" fillId="0" borderId="0" xfId="0" applyFont="1" applyAlignment="1">
      <alignment vertical="top" wrapText="1"/>
    </xf>
    <xf numFmtId="0" fontId="52" fillId="0" borderId="0" xfId="0" applyFont="1" applyAlignment="1">
      <alignment vertical="top" wrapText="1"/>
    </xf>
    <xf numFmtId="0" fontId="95" fillId="0" borderId="0" xfId="0" applyFont="1" applyAlignment="1">
      <alignment vertical="top" wrapText="1"/>
    </xf>
    <xf numFmtId="0" fontId="105" fillId="0" borderId="0" xfId="0" applyFont="1" applyAlignment="1">
      <alignment vertical="top" wrapText="1"/>
    </xf>
    <xf numFmtId="0" fontId="93" fillId="0" borderId="0" xfId="0" applyFont="1" applyAlignment="1">
      <alignment vertical="top" wrapText="1"/>
    </xf>
    <xf numFmtId="0" fontId="52" fillId="0" borderId="0" xfId="510" applyFont="1" applyAlignment="1">
      <alignment horizontal="left" vertical="top" wrapText="1"/>
    </xf>
    <xf numFmtId="0" fontId="99" fillId="0" borderId="0" xfId="0" applyFont="1" applyAlignment="1">
      <alignment vertical="top" wrapText="1"/>
    </xf>
    <xf numFmtId="0" fontId="101" fillId="0" borderId="0" xfId="0" applyFont="1" applyAlignment="1">
      <alignment vertical="top" wrapText="1"/>
    </xf>
    <xf numFmtId="0" fontId="94" fillId="0" borderId="0" xfId="0" applyFont="1" applyAlignment="1">
      <alignment vertical="top" wrapText="1"/>
    </xf>
    <xf numFmtId="0" fontId="99" fillId="47" borderId="0" xfId="0" applyFont="1" applyFill="1" applyAlignment="1">
      <alignment vertical="top" wrapText="1"/>
    </xf>
    <xf numFmtId="0" fontId="54" fillId="0" borderId="32" xfId="0" applyFont="1" applyBorder="1" applyAlignment="1" applyProtection="1">
      <alignment vertical="center" wrapText="1"/>
      <protection hidden="1"/>
    </xf>
    <xf numFmtId="0" fontId="81" fillId="0" borderId="73" xfId="0" applyFont="1" applyBorder="1" applyAlignment="1">
      <alignment vertical="top" wrapText="1"/>
    </xf>
    <xf numFmtId="0" fontId="81" fillId="0" borderId="73" xfId="0" applyFont="1" applyBorder="1" applyAlignment="1">
      <alignment horizontal="left" vertical="top" wrapText="1"/>
    </xf>
    <xf numFmtId="0" fontId="102" fillId="0" borderId="0" xfId="0" applyFont="1" applyAlignment="1">
      <alignment vertical="top" wrapText="1"/>
    </xf>
    <xf numFmtId="0" fontId="109" fillId="0" borderId="0" xfId="0" applyFont="1" applyAlignment="1">
      <alignment vertical="top" wrapText="1"/>
    </xf>
    <xf numFmtId="0" fontId="108" fillId="0" borderId="0" xfId="0" applyFont="1" applyAlignment="1">
      <alignment vertical="top" wrapText="1"/>
    </xf>
    <xf numFmtId="0" fontId="110" fillId="0" borderId="0" xfId="0" applyFont="1" applyAlignment="1">
      <alignment vertical="top" wrapText="1"/>
    </xf>
    <xf numFmtId="0" fontId="104" fillId="0" borderId="0" xfId="0" applyFont="1" applyAlignment="1">
      <alignment vertical="top" wrapText="1"/>
    </xf>
    <xf numFmtId="0" fontId="112" fillId="0" borderId="0" xfId="0" applyFont="1" applyAlignment="1">
      <alignment vertical="top" wrapText="1"/>
    </xf>
    <xf numFmtId="0" fontId="85" fillId="0" borderId="0" xfId="638" applyFont="1" applyAlignment="1">
      <alignment horizontal="left" vertical="top" wrapText="1"/>
    </xf>
    <xf numFmtId="0" fontId="114" fillId="0" borderId="0" xfId="0" applyFont="1" applyAlignment="1">
      <alignment vertical="top" wrapText="1"/>
    </xf>
    <xf numFmtId="0" fontId="85" fillId="0" borderId="0" xfId="0" applyFont="1"/>
    <xf numFmtId="0" fontId="81" fillId="0" borderId="0" xfId="827" applyFont="1" applyAlignment="1">
      <alignment horizontal="left" vertical="top" wrapText="1"/>
    </xf>
    <xf numFmtId="0" fontId="81" fillId="0" borderId="0" xfId="827" applyFont="1" applyAlignment="1">
      <alignment vertical="center" wrapText="1"/>
    </xf>
    <xf numFmtId="0" fontId="51" fillId="0" borderId="0" xfId="827" applyFont="1" applyAlignment="1">
      <alignment vertical="center" wrapText="1"/>
    </xf>
    <xf numFmtId="0" fontId="107" fillId="0" borderId="0" xfId="0" applyFont="1" applyAlignment="1">
      <alignment vertical="top" wrapText="1"/>
    </xf>
    <xf numFmtId="0" fontId="102" fillId="81" borderId="0" xfId="0" applyFont="1" applyFill="1" applyAlignment="1">
      <alignment vertical="top" wrapText="1"/>
    </xf>
    <xf numFmtId="0" fontId="85" fillId="0" borderId="18" xfId="0" applyFont="1" applyBorder="1" applyAlignment="1">
      <alignment vertical="center" wrapText="1"/>
    </xf>
    <xf numFmtId="0" fontId="85" fillId="0" borderId="0" xfId="0" applyFont="1" applyAlignment="1" applyProtection="1">
      <alignment wrapText="1"/>
      <protection hidden="1"/>
    </xf>
    <xf numFmtId="0" fontId="52" fillId="0" borderId="0" xfId="0" applyFont="1" applyAlignment="1">
      <alignment wrapText="1"/>
    </xf>
    <xf numFmtId="0" fontId="54" fillId="0" borderId="0" xfId="0" quotePrefix="1" applyFont="1" applyAlignment="1" applyProtection="1">
      <alignment wrapText="1"/>
      <protection hidden="1"/>
    </xf>
    <xf numFmtId="0" fontId="52" fillId="0" borderId="0" xfId="827" applyFont="1" applyAlignment="1">
      <alignment horizontal="left" vertical="top" wrapText="1"/>
    </xf>
    <xf numFmtId="0" fontId="52" fillId="0" borderId="0" xfId="827" applyFont="1" applyAlignment="1">
      <alignment vertical="top" wrapText="1"/>
    </xf>
    <xf numFmtId="0" fontId="102" fillId="0" borderId="0" xfId="827" applyFont="1" applyAlignment="1">
      <alignment horizontal="left" vertical="top" wrapText="1"/>
    </xf>
    <xf numFmtId="0" fontId="85" fillId="0" borderId="0" xfId="827" applyFont="1" applyAlignment="1">
      <alignment horizontal="left" vertical="top" wrapText="1"/>
    </xf>
    <xf numFmtId="0" fontId="85" fillId="0" borderId="0" xfId="827" applyFont="1" applyAlignment="1">
      <alignment vertical="center" wrapText="1"/>
    </xf>
    <xf numFmtId="0" fontId="54" fillId="47" borderId="0" xfId="0" applyFont="1" applyFill="1" applyAlignment="1">
      <alignment horizontal="left" vertical="top" wrapText="1"/>
    </xf>
    <xf numFmtId="0" fontId="54" fillId="47" borderId="0" xfId="0" applyFont="1" applyFill="1" applyAlignment="1">
      <alignment vertical="top" wrapText="1"/>
    </xf>
    <xf numFmtId="0" fontId="54" fillId="47" borderId="0" xfId="0" applyFont="1" applyFill="1" applyAlignment="1">
      <alignment horizontal="left" vertical="top"/>
    </xf>
    <xf numFmtId="0" fontId="14" fillId="47" borderId="0" xfId="0" applyFont="1" applyFill="1" applyAlignment="1">
      <alignment horizontal="left" vertical="top" wrapText="1"/>
    </xf>
    <xf numFmtId="0" fontId="99" fillId="47" borderId="0" xfId="0" applyFont="1" applyFill="1" applyAlignment="1">
      <alignment horizontal="left" vertical="top" wrapText="1"/>
    </xf>
    <xf numFmtId="0" fontId="14" fillId="47" borderId="0" xfId="506" applyFont="1" applyFill="1" applyAlignment="1">
      <alignment horizontal="left" vertical="top" wrapText="1"/>
    </xf>
    <xf numFmtId="0" fontId="0" fillId="47" borderId="0" xfId="0" applyFill="1" applyAlignment="1">
      <alignment horizontal="left" vertical="top" wrapText="1"/>
    </xf>
    <xf numFmtId="0" fontId="21" fillId="45" borderId="66" xfId="0" applyFont="1" applyFill="1" applyBorder="1" applyAlignment="1">
      <alignment vertical="center" wrapText="1"/>
    </xf>
    <xf numFmtId="0" fontId="20"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32" fillId="0" borderId="51" xfId="574" applyNumberFormat="1" applyFont="1" applyBorder="1" applyAlignment="1">
      <alignment horizontal="center" vertical="top" wrapText="1"/>
    </xf>
    <xf numFmtId="0" fontId="32" fillId="45" borderId="18" xfId="574" applyFont="1" applyFill="1" applyBorder="1" applyAlignment="1">
      <alignment vertical="top" wrapText="1"/>
    </xf>
    <xf numFmtId="0" fontId="54" fillId="0" borderId="0" xfId="0" applyFont="1" applyAlignment="1">
      <alignment wrapText="1"/>
    </xf>
    <xf numFmtId="0" fontId="105" fillId="0" borderId="0" xfId="506" applyFont="1" applyAlignment="1">
      <alignment horizontal="left" vertical="top" wrapText="1"/>
    </xf>
    <xf numFmtId="0" fontId="118" fillId="0" borderId="0" xfId="0" applyFont="1" applyAlignment="1">
      <alignment vertical="top" wrapText="1"/>
    </xf>
    <xf numFmtId="0" fontId="54" fillId="0" borderId="0" xfId="0" applyFont="1" applyAlignment="1" applyProtection="1">
      <alignment vertical="top" wrapText="1"/>
      <protection hidden="1"/>
    </xf>
    <xf numFmtId="0" fontId="32" fillId="0" borderId="51" xfId="574" quotePrefix="1" applyFont="1" applyBorder="1" applyAlignment="1">
      <alignment horizontal="center" vertical="top" wrapText="1"/>
    </xf>
    <xf numFmtId="0" fontId="20" fillId="45" borderId="30" xfId="0" applyFont="1" applyFill="1" applyBorder="1" applyAlignment="1">
      <alignment vertical="center"/>
    </xf>
    <xf numFmtId="0" fontId="16" fillId="0" borderId="74" xfId="521" applyBorder="1"/>
    <xf numFmtId="0" fontId="0" fillId="0" borderId="74" xfId="0" applyBorder="1" applyAlignment="1">
      <alignment vertical="center"/>
    </xf>
    <xf numFmtId="0" fontId="24" fillId="82" borderId="20" xfId="828" applyFont="1" applyFill="1" applyBorder="1" applyAlignment="1" applyProtection="1">
      <alignment horizontal="left" vertical="center" wrapText="1"/>
    </xf>
    <xf numFmtId="0" fontId="24" fillId="82" borderId="27" xfId="828" applyFont="1" applyFill="1" applyBorder="1" applyAlignment="1" applyProtection="1">
      <alignment horizontal="left" vertical="center" wrapText="1"/>
    </xf>
    <xf numFmtId="0" fontId="23" fillId="45" borderId="66" xfId="521" applyFont="1" applyFill="1" applyBorder="1" applyAlignment="1" applyProtection="1">
      <alignment horizontal="right" vertical="center"/>
      <protection hidden="1"/>
    </xf>
    <xf numFmtId="0" fontId="23" fillId="45" borderId="20" xfId="0" quotePrefix="1" applyFont="1" applyFill="1" applyBorder="1" applyAlignment="1" applyProtection="1">
      <alignment horizontal="right" vertical="center"/>
      <protection hidden="1"/>
    </xf>
    <xf numFmtId="0" fontId="0" fillId="46" borderId="18" xfId="0" quotePrefix="1" applyFill="1" applyBorder="1"/>
    <xf numFmtId="0" fontId="16" fillId="0" borderId="18" xfId="521" applyBorder="1"/>
    <xf numFmtId="0" fontId="0" fillId="0" borderId="18" xfId="0" applyBorder="1" applyAlignment="1">
      <alignment vertical="center"/>
    </xf>
    <xf numFmtId="0" fontId="16" fillId="0" borderId="46" xfId="521" applyBorder="1" applyAlignment="1" applyProtection="1">
      <alignment horizontal="left" vertical="center" wrapText="1"/>
      <protection locked="0" hidden="1"/>
    </xf>
    <xf numFmtId="0" fontId="16" fillId="0" borderId="18" xfId="521" applyBorder="1" applyAlignment="1" applyProtection="1">
      <alignment horizontal="left" vertical="center" wrapText="1"/>
      <protection locked="0" hidden="1"/>
    </xf>
    <xf numFmtId="0" fontId="16"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24" fillId="45" borderId="0" xfId="0" quotePrefix="1" applyNumberFormat="1" applyFont="1" applyFill="1" applyAlignment="1" applyProtection="1">
      <alignment horizontal="left" vertical="center" wrapText="1"/>
      <protection hidden="1"/>
    </xf>
    <xf numFmtId="0" fontId="81" fillId="0" borderId="0" xfId="0" applyFont="1" applyAlignment="1">
      <alignment vertical="top" wrapText="1"/>
    </xf>
    <xf numFmtId="0" fontId="81"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20" fillId="0" borderId="18" xfId="828" applyBorder="1" applyAlignment="1" applyProtection="1">
      <alignment vertical="center" wrapText="1"/>
      <protection hidden="1"/>
    </xf>
    <xf numFmtId="0" fontId="120" fillId="0" borderId="18" xfId="828" quotePrefix="1" applyBorder="1" applyAlignment="1" applyProtection="1">
      <alignment vertical="center" wrapText="1"/>
      <protection hidden="1"/>
    </xf>
    <xf numFmtId="0" fontId="120" fillId="0" borderId="18" xfId="828" applyBorder="1" applyAlignment="1" applyProtection="1">
      <alignment vertical="center" wrapText="1"/>
      <protection locked="0"/>
    </xf>
    <xf numFmtId="0" fontId="120" fillId="0" borderId="18" xfId="828" applyFill="1" applyBorder="1" applyAlignment="1" applyProtection="1">
      <alignment vertical="center" wrapText="1"/>
      <protection locked="0"/>
    </xf>
    <xf numFmtId="0" fontId="120" fillId="0" borderId="0" xfId="828" applyAlignment="1" applyProtection="1">
      <alignment vertical="center"/>
      <protection locked="0"/>
    </xf>
    <xf numFmtId="0" fontId="120" fillId="0" borderId="18" xfId="828" applyBorder="1" applyAlignment="1" applyProtection="1">
      <alignment vertical="center"/>
      <protection locked="0"/>
    </xf>
    <xf numFmtId="0" fontId="120" fillId="0" borderId="18" xfId="828" applyBorder="1" applyProtection="1">
      <protection locked="0"/>
    </xf>
    <xf numFmtId="1" fontId="0" fillId="19" borderId="0" xfId="0" applyNumberFormat="1" applyFill="1" applyProtection="1">
      <protection hidden="1"/>
    </xf>
    <xf numFmtId="0" fontId="88" fillId="0" borderId="0" xfId="829" applyAlignment="1" applyProtection="1">
      <alignment wrapText="1"/>
      <protection hidden="1"/>
    </xf>
    <xf numFmtId="0" fontId="21" fillId="0" borderId="45" xfId="829" applyFont="1" applyBorder="1" applyAlignment="1" applyProtection="1">
      <alignment vertical="center" wrapText="1"/>
      <protection hidden="1"/>
    </xf>
    <xf numFmtId="0" fontId="20" fillId="45" borderId="26" xfId="829" applyFont="1" applyFill="1" applyBorder="1" applyAlignment="1" applyProtection="1">
      <alignment vertical="center" wrapText="1"/>
      <protection hidden="1"/>
    </xf>
    <xf numFmtId="0" fontId="20" fillId="45" borderId="65" xfId="829" applyFont="1" applyFill="1" applyBorder="1" applyAlignment="1" applyProtection="1">
      <alignment vertical="center" wrapText="1"/>
      <protection hidden="1"/>
    </xf>
    <xf numFmtId="0" fontId="20" fillId="45" borderId="0" xfId="829" applyFont="1" applyFill="1" applyAlignment="1" applyProtection="1">
      <alignment vertical="center" wrapText="1"/>
      <protection hidden="1"/>
    </xf>
    <xf numFmtId="0" fontId="47" fillId="45" borderId="34" xfId="829" applyFont="1" applyFill="1" applyBorder="1" applyAlignment="1" applyProtection="1">
      <alignment horizontal="center" vertical="center" wrapText="1"/>
      <protection hidden="1"/>
    </xf>
    <xf numFmtId="0" fontId="47" fillId="45" borderId="0" xfId="829" applyFont="1" applyFill="1" applyAlignment="1" applyProtection="1">
      <alignment horizontal="center" vertical="center" wrapText="1"/>
      <protection hidden="1"/>
    </xf>
    <xf numFmtId="0" fontId="48" fillId="45" borderId="0" xfId="829" applyFont="1" applyFill="1" applyAlignment="1" applyProtection="1">
      <alignment horizontal="center" vertical="center" wrapText="1"/>
      <protection hidden="1"/>
    </xf>
    <xf numFmtId="0" fontId="23" fillId="0" borderId="76" xfId="829" applyFont="1" applyBorder="1" applyAlignment="1" applyProtection="1">
      <alignment horizontal="center" vertical="center" wrapText="1"/>
      <protection hidden="1"/>
    </xf>
    <xf numFmtId="0" fontId="23" fillId="45" borderId="0" xfId="829" applyFont="1" applyFill="1" applyAlignment="1" applyProtection="1">
      <alignment horizontal="center" vertical="center" wrapText="1"/>
      <protection hidden="1"/>
    </xf>
    <xf numFmtId="0" fontId="20" fillId="0" borderId="0" xfId="829" applyFont="1" applyAlignment="1" applyProtection="1">
      <alignment horizontal="center" vertical="center" wrapText="1"/>
      <protection hidden="1"/>
    </xf>
    <xf numFmtId="0" fontId="88" fillId="0" borderId="0" xfId="829" applyAlignment="1" applyProtection="1">
      <alignment horizontal="center" vertical="center" wrapText="1"/>
      <protection hidden="1"/>
    </xf>
    <xf numFmtId="0" fontId="88" fillId="0" borderId="46" xfId="829" applyBorder="1" applyAlignment="1" applyProtection="1">
      <alignment horizontal="left" vertical="center" wrapText="1"/>
      <protection locked="0" hidden="1"/>
    </xf>
    <xf numFmtId="0" fontId="88" fillId="45" borderId="66" xfId="829" applyFill="1" applyBorder="1" applyAlignment="1" applyProtection="1">
      <alignment horizontal="left" vertical="center" wrapText="1"/>
      <protection locked="0" hidden="1"/>
    </xf>
    <xf numFmtId="0" fontId="88" fillId="0" borderId="18" xfId="829" applyBorder="1" applyAlignment="1" applyProtection="1">
      <alignment wrapText="1"/>
      <protection locked="0"/>
    </xf>
    <xf numFmtId="0" fontId="88" fillId="45" borderId="18" xfId="829" applyFill="1" applyBorder="1" applyAlignment="1" applyProtection="1">
      <alignment horizontal="left" vertical="center" wrapText="1"/>
      <protection locked="0"/>
    </xf>
    <xf numFmtId="0" fontId="33" fillId="0" borderId="0" xfId="829" applyFont="1" applyAlignment="1" applyProtection="1">
      <alignment vertical="center" wrapText="1"/>
      <protection locked="0"/>
    </xf>
    <xf numFmtId="0" fontId="88" fillId="0" borderId="0" xfId="829" applyAlignment="1" applyProtection="1">
      <alignment wrapText="1"/>
      <protection locked="0"/>
    </xf>
    <xf numFmtId="0" fontId="88" fillId="0" borderId="46" xfId="829" applyBorder="1" applyAlignment="1" applyProtection="1">
      <alignment wrapText="1"/>
      <protection locked="0"/>
    </xf>
    <xf numFmtId="0" fontId="88" fillId="0" borderId="77" xfId="829" applyBorder="1" applyAlignment="1" applyProtection="1">
      <alignment horizontal="left" vertical="center" wrapText="1"/>
      <protection locked="0" hidden="1"/>
    </xf>
    <xf numFmtId="0" fontId="88" fillId="45" borderId="78" xfId="829" applyFill="1" applyBorder="1" applyAlignment="1" applyProtection="1">
      <alignment horizontal="left" vertical="center" wrapText="1"/>
      <protection locked="0" hidden="1"/>
    </xf>
    <xf numFmtId="0" fontId="88" fillId="0" borderId="77" xfId="829" applyBorder="1" applyAlignment="1" applyProtection="1">
      <alignment wrapText="1"/>
      <protection locked="0"/>
    </xf>
    <xf numFmtId="0" fontId="88" fillId="0" borderId="0" xfId="829" applyAlignment="1">
      <alignment wrapText="1"/>
    </xf>
    <xf numFmtId="0" fontId="54" fillId="0" borderId="0" xfId="829" applyFont="1" applyAlignment="1">
      <alignment vertical="top" wrapText="1"/>
    </xf>
    <xf numFmtId="0" fontId="54" fillId="47" borderId="18" xfId="829" applyFont="1" applyFill="1" applyBorder="1" applyAlignment="1">
      <alignment vertical="center" wrapText="1"/>
    </xf>
    <xf numFmtId="0" fontId="54" fillId="0" borderId="0" xfId="506" applyFont="1" applyAlignment="1">
      <alignment horizontal="left" vertical="top" wrapText="1"/>
    </xf>
    <xf numFmtId="0" fontId="88" fillId="0" borderId="0" xfId="829" applyAlignment="1">
      <alignment vertical="top"/>
    </xf>
    <xf numFmtId="0" fontId="54" fillId="47" borderId="18" xfId="506" applyFont="1" applyFill="1" applyBorder="1" applyAlignment="1">
      <alignment vertical="top" wrapText="1"/>
    </xf>
    <xf numFmtId="0" fontId="54" fillId="0" borderId="0" xfId="829" applyFont="1" applyAlignment="1">
      <alignment vertical="top"/>
    </xf>
    <xf numFmtId="0" fontId="54" fillId="0" borderId="0" xfId="506" applyFont="1" applyAlignment="1">
      <alignment vertical="top" wrapText="1"/>
    </xf>
    <xf numFmtId="0" fontId="16" fillId="0" borderId="77" xfId="521" applyBorder="1" applyAlignment="1" applyProtection="1">
      <alignment horizontal="left" vertical="center" wrapText="1"/>
      <protection locked="0" hidden="1"/>
    </xf>
    <xf numFmtId="0" fontId="24"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21" fillId="0" borderId="0" xfId="829" applyFont="1" applyAlignment="1" applyProtection="1">
      <alignment vertical="top" wrapText="1"/>
      <protection hidden="1"/>
    </xf>
    <xf numFmtId="0" fontId="16" fillId="0" borderId="79" xfId="521" applyBorder="1" applyAlignment="1" applyProtection="1">
      <alignment horizontal="left" vertical="center" wrapText="1"/>
      <protection locked="0" hidden="1"/>
    </xf>
    <xf numFmtId="0" fontId="88" fillId="0" borderId="79" xfId="829" applyBorder="1" applyAlignment="1" applyProtection="1">
      <alignment horizontal="left" vertical="center" wrapText="1"/>
      <protection locked="0" hidden="1"/>
    </xf>
    <xf numFmtId="0" fontId="88" fillId="45" borderId="19" xfId="829" applyFill="1" applyBorder="1" applyAlignment="1" applyProtection="1">
      <alignment horizontal="left" vertical="center" wrapText="1"/>
      <protection locked="0" hidden="1"/>
    </xf>
    <xf numFmtId="0" fontId="88" fillId="0" borderId="51" xfId="829" applyBorder="1" applyAlignment="1" applyProtection="1">
      <alignment wrapText="1"/>
      <protection locked="0"/>
    </xf>
    <xf numFmtId="0" fontId="23" fillId="0" borderId="80" xfId="829" applyFont="1" applyBorder="1" applyAlignment="1" applyProtection="1">
      <alignment horizontal="center" vertical="center" wrapText="1"/>
      <protection hidden="1"/>
    </xf>
    <xf numFmtId="0" fontId="23" fillId="0" borderId="81" xfId="829" applyFont="1" applyBorder="1" applyAlignment="1" applyProtection="1">
      <alignment horizontal="center" vertical="center" wrapText="1"/>
      <protection hidden="1"/>
    </xf>
    <xf numFmtId="0" fontId="23" fillId="0" borderId="82" xfId="829" applyFont="1" applyBorder="1" applyAlignment="1" applyProtection="1">
      <alignment horizontal="center" vertical="center" wrapText="1"/>
      <protection hidden="1"/>
    </xf>
    <xf numFmtId="0" fontId="0" fillId="45" borderId="0" xfId="0" quotePrefix="1" applyFill="1"/>
    <xf numFmtId="0" fontId="122"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24" fillId="0" borderId="20" xfId="828" applyFont="1" applyFill="1" applyBorder="1" applyAlignment="1" applyProtection="1">
      <alignment horizontal="left" vertical="center" wrapText="1"/>
      <protection locked="0"/>
    </xf>
    <xf numFmtId="49" fontId="0" fillId="0" borderId="0" xfId="0" applyNumberFormat="1"/>
    <xf numFmtId="0" fontId="99" fillId="0" borderId="0" xfId="0" applyFont="1" applyAlignment="1">
      <alignment vertical="top"/>
    </xf>
    <xf numFmtId="0" fontId="125" fillId="0" borderId="0" xfId="0" applyFont="1" applyAlignment="1">
      <alignment vertical="top" wrapText="1"/>
    </xf>
    <xf numFmtId="0" fontId="126" fillId="0" borderId="0" xfId="0" applyFont="1" applyAlignment="1">
      <alignment vertical="top" wrapText="1"/>
    </xf>
    <xf numFmtId="0" fontId="127" fillId="0" borderId="0" xfId="829" applyFont="1" applyAlignment="1">
      <alignment vertical="top" wrapText="1"/>
    </xf>
    <xf numFmtId="0" fontId="113" fillId="0" borderId="0" xfId="0" applyFont="1" applyAlignment="1">
      <alignment wrapText="1"/>
    </xf>
    <xf numFmtId="0" fontId="129" fillId="0" borderId="18" xfId="828" applyFont="1" applyBorder="1" applyAlignment="1" applyProtection="1">
      <alignment vertical="center" wrapText="1"/>
      <protection hidden="1"/>
    </xf>
    <xf numFmtId="0" fontId="130" fillId="0" borderId="18" xfId="828" applyFont="1" applyBorder="1" applyAlignment="1" applyProtection="1">
      <alignment vertical="center" wrapText="1"/>
      <protection locked="0"/>
    </xf>
    <xf numFmtId="0" fontId="106" fillId="0" borderId="0" xfId="0" applyFont="1" applyAlignment="1">
      <alignment vertical="top" wrapText="1"/>
    </xf>
    <xf numFmtId="0" fontId="131" fillId="0" borderId="0" xfId="0" applyFont="1"/>
    <xf numFmtId="0" fontId="51" fillId="0" borderId="0" xfId="827" applyFont="1" applyAlignment="1">
      <alignment horizontal="left" vertical="top" wrapText="1"/>
    </xf>
    <xf numFmtId="0" fontId="113" fillId="0" borderId="0" xfId="829" applyFont="1" applyAlignment="1">
      <alignment vertical="top" wrapText="1"/>
    </xf>
    <xf numFmtId="0" fontId="133" fillId="0" borderId="0" xfId="0" applyFont="1" applyAlignment="1">
      <alignment vertical="top" wrapText="1"/>
    </xf>
    <xf numFmtId="0" fontId="135" fillId="0" borderId="0" xfId="0" applyFont="1" applyAlignment="1">
      <alignment vertical="top" wrapText="1"/>
    </xf>
    <xf numFmtId="0" fontId="21" fillId="45" borderId="15" xfId="0" applyFont="1" applyFill="1" applyBorder="1" applyAlignment="1">
      <alignment horizontal="center" vertical="center" wrapText="1"/>
    </xf>
    <xf numFmtId="0" fontId="21" fillId="45" borderId="37" xfId="0" applyFont="1" applyFill="1" applyBorder="1" applyAlignment="1">
      <alignment horizontal="center" vertical="center" wrapText="1"/>
    </xf>
    <xf numFmtId="0" fontId="18" fillId="45" borderId="0" xfId="0" applyFont="1" applyFill="1" applyAlignment="1">
      <alignment horizontal="center" vertical="center"/>
    </xf>
    <xf numFmtId="0" fontId="32" fillId="45" borderId="0" xfId="0" applyFont="1" applyFill="1" applyAlignment="1">
      <alignment horizontal="left" vertical="center" wrapText="1"/>
    </xf>
    <xf numFmtId="0" fontId="32" fillId="45" borderId="55" xfId="0" applyFont="1" applyFill="1" applyBorder="1" applyAlignment="1">
      <alignment horizontal="left" vertical="center" wrapText="1"/>
    </xf>
    <xf numFmtId="0" fontId="32"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26" xfId="0" applyFont="1" applyFill="1" applyBorder="1" applyAlignment="1" applyProtection="1">
      <alignment horizontal="left" vertical="center" wrapText="1"/>
      <protection hidden="1"/>
    </xf>
    <xf numFmtId="0" fontId="31" fillId="0" borderId="0" xfId="828" applyFont="1" applyFill="1" applyBorder="1" applyAlignment="1" applyProtection="1">
      <alignment horizontal="center" vertical="center" wrapText="1"/>
      <protection hidden="1"/>
    </xf>
    <xf numFmtId="0" fontId="26" fillId="45" borderId="37" xfId="0" applyFont="1" applyFill="1" applyBorder="1" applyAlignment="1" applyProtection="1">
      <alignment horizontal="center" vertical="center"/>
      <protection hidden="1"/>
    </xf>
    <xf numFmtId="0" fontId="26" fillId="45" borderId="53" xfId="0" applyFont="1" applyFill="1" applyBorder="1" applyAlignment="1" applyProtection="1">
      <alignment horizontal="center" vertical="center"/>
      <protection hidden="1"/>
    </xf>
    <xf numFmtId="0" fontId="24" fillId="45" borderId="56" xfId="0" applyFont="1" applyFill="1" applyBorder="1" applyAlignment="1" applyProtection="1">
      <alignment horizontal="left" vertical="center"/>
      <protection locked="0"/>
    </xf>
    <xf numFmtId="0" fontId="24" fillId="45" borderId="33" xfId="0" applyFont="1" applyFill="1" applyBorder="1" applyAlignment="1" applyProtection="1">
      <alignment horizontal="left" vertical="center"/>
      <protection locked="0"/>
    </xf>
    <xf numFmtId="0" fontId="20" fillId="45" borderId="56" xfId="0" applyFont="1" applyFill="1" applyBorder="1" applyAlignment="1" applyProtection="1">
      <alignment horizontal="left" vertical="center" wrapText="1"/>
      <protection locked="0"/>
    </xf>
    <xf numFmtId="0" fontId="20" fillId="45" borderId="11" xfId="0" applyFont="1" applyFill="1" applyBorder="1" applyAlignment="1" applyProtection="1">
      <alignment horizontal="left" vertical="center" wrapText="1"/>
      <protection locked="0"/>
    </xf>
    <xf numFmtId="0" fontId="20" fillId="45" borderId="33" xfId="0" applyFont="1" applyFill="1" applyBorder="1" applyAlignment="1" applyProtection="1">
      <alignment horizontal="left" vertical="center" wrapText="1"/>
      <protection locked="0"/>
    </xf>
    <xf numFmtId="0" fontId="24" fillId="45" borderId="56" xfId="0" applyFont="1" applyFill="1" applyBorder="1" applyAlignment="1" applyProtection="1">
      <alignment horizontal="left" vertical="center" wrapText="1"/>
      <protection locked="0"/>
    </xf>
    <xf numFmtId="0" fontId="24" fillId="45" borderId="33" xfId="0" applyFont="1" applyFill="1" applyBorder="1" applyAlignment="1" applyProtection="1">
      <alignment horizontal="left" vertical="center" wrapText="1"/>
      <protection locked="0"/>
    </xf>
    <xf numFmtId="0" fontId="24" fillId="45" borderId="11" xfId="0" applyFont="1" applyFill="1" applyBorder="1" applyAlignment="1">
      <alignment horizontal="center" vertical="center"/>
    </xf>
    <xf numFmtId="0" fontId="20" fillId="45" borderId="11" xfId="0" applyFont="1" applyFill="1" applyBorder="1" applyAlignment="1">
      <alignment horizontal="left" vertical="center" wrapText="1"/>
    </xf>
    <xf numFmtId="0" fontId="23" fillId="45" borderId="11" xfId="0" applyFont="1" applyFill="1" applyBorder="1" applyAlignment="1" applyProtection="1">
      <alignment horizontal="left" wrapText="1"/>
      <protection hidden="1"/>
    </xf>
    <xf numFmtId="0" fontId="120" fillId="45" borderId="56" xfId="828" applyFill="1" applyBorder="1" applyAlignment="1" applyProtection="1">
      <alignment horizontal="left" vertical="center" wrapText="1"/>
      <protection locked="0"/>
    </xf>
    <xf numFmtId="0" fontId="82" fillId="45" borderId="11" xfId="0" applyFont="1" applyFill="1" applyBorder="1" applyAlignment="1" applyProtection="1">
      <alignment horizontal="left" vertical="center" wrapText="1"/>
      <protection locked="0"/>
    </xf>
    <xf numFmtId="0" fontId="82" fillId="45" borderId="33" xfId="0" applyFont="1" applyFill="1" applyBorder="1" applyAlignment="1" applyProtection="1">
      <alignment horizontal="left" vertical="center" wrapText="1"/>
      <protection locked="0"/>
    </xf>
    <xf numFmtId="0" fontId="24"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18" fillId="45" borderId="25" xfId="0" applyFont="1" applyFill="1" applyBorder="1" applyAlignment="1" applyProtection="1">
      <alignment horizontal="center" wrapText="1"/>
      <protection hidden="1"/>
    </xf>
    <xf numFmtId="0" fontId="23" fillId="45" borderId="25" xfId="0" applyFont="1" applyFill="1" applyBorder="1" applyAlignment="1" applyProtection="1">
      <alignment horizontal="left" wrapText="1"/>
      <protection hidden="1"/>
    </xf>
    <xf numFmtId="0" fontId="30" fillId="0" borderId="25" xfId="828" applyFont="1" applyFill="1" applyBorder="1" applyAlignment="1" applyProtection="1">
      <alignment horizontal="center"/>
      <protection hidden="1"/>
    </xf>
    <xf numFmtId="167" fontId="23" fillId="45" borderId="31" xfId="0" applyNumberFormat="1" applyFont="1" applyFill="1" applyBorder="1" applyAlignment="1" applyProtection="1">
      <alignment horizontal="left" wrapText="1"/>
      <protection locked="0"/>
    </xf>
    <xf numFmtId="167" fontId="23" fillId="45" borderId="58" xfId="0" applyNumberFormat="1" applyFont="1" applyFill="1" applyBorder="1" applyAlignment="1" applyProtection="1">
      <alignment horizontal="left" wrapText="1"/>
      <protection locked="0"/>
    </xf>
    <xf numFmtId="49" fontId="24" fillId="45" borderId="56" xfId="0" applyNumberFormat="1" applyFont="1" applyFill="1" applyBorder="1" applyAlignment="1" applyProtection="1">
      <alignment horizontal="left" vertical="center" wrapText="1"/>
      <protection locked="0"/>
    </xf>
    <xf numFmtId="49" fontId="24" fillId="45" borderId="11" xfId="0" applyNumberFormat="1" applyFont="1" applyFill="1" applyBorder="1" applyAlignment="1" applyProtection="1">
      <alignment horizontal="left" vertical="center" wrapText="1"/>
      <protection locked="0"/>
    </xf>
    <xf numFmtId="49" fontId="24" fillId="45" borderId="33" xfId="0" applyNumberFormat="1" applyFont="1" applyFill="1" applyBorder="1" applyAlignment="1" applyProtection="1">
      <alignment horizontal="left" vertical="center" wrapText="1"/>
      <protection locked="0"/>
    </xf>
    <xf numFmtId="49" fontId="83" fillId="45" borderId="56" xfId="1075" applyNumberFormat="1" applyFill="1" applyBorder="1" applyAlignment="1">
      <alignment horizontal="left" vertical="center" wrapText="1"/>
      <protection locked="0"/>
    </xf>
    <xf numFmtId="0" fontId="87" fillId="45" borderId="57" xfId="0" applyFont="1" applyFill="1" applyBorder="1" applyAlignment="1">
      <alignment horizontal="center" vertical="center" wrapText="1"/>
    </xf>
    <xf numFmtId="0" fontId="87" fillId="45" borderId="26" xfId="0" applyFont="1" applyFill="1" applyBorder="1" applyAlignment="1">
      <alignment horizontal="center" vertical="center" wrapText="1"/>
    </xf>
    <xf numFmtId="49" fontId="84" fillId="45" borderId="56" xfId="828" applyNumberFormat="1" applyFont="1" applyFill="1" applyBorder="1" applyAlignment="1" applyProtection="1">
      <alignment horizontal="left" vertical="center" wrapText="1"/>
      <protection locked="0"/>
    </xf>
    <xf numFmtId="49" fontId="84" fillId="45" borderId="11" xfId="828" applyNumberFormat="1" applyFont="1" applyFill="1" applyBorder="1" applyAlignment="1" applyProtection="1">
      <alignment horizontal="left" vertical="center" wrapText="1"/>
      <protection locked="0"/>
    </xf>
    <xf numFmtId="49" fontId="84" fillId="45" borderId="33" xfId="828" applyNumberFormat="1" applyFont="1" applyFill="1" applyBorder="1" applyAlignment="1" applyProtection="1">
      <alignment horizontal="left" vertical="center" wrapText="1"/>
      <protection locked="0"/>
    </xf>
    <xf numFmtId="0" fontId="26" fillId="45" borderId="0" xfId="0" applyFont="1" applyFill="1" applyAlignment="1">
      <alignment horizontal="center" wrapText="1"/>
    </xf>
    <xf numFmtId="0" fontId="23" fillId="45" borderId="25" xfId="0" applyFont="1" applyFill="1" applyBorder="1" applyAlignment="1" applyProtection="1">
      <alignment horizontal="center" wrapText="1"/>
      <protection hidden="1"/>
    </xf>
    <xf numFmtId="0" fontId="28" fillId="0" borderId="25" xfId="828"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22" fillId="45" borderId="56" xfId="0" applyFont="1" applyFill="1" applyBorder="1" applyAlignment="1" applyProtection="1">
      <alignment horizontal="center" vertical="center" wrapText="1"/>
      <protection hidden="1"/>
    </xf>
    <xf numFmtId="0" fontId="22" fillId="45" borderId="11" xfId="0" applyFont="1" applyFill="1" applyBorder="1" applyAlignment="1" applyProtection="1">
      <alignment horizontal="center" vertical="center" wrapText="1"/>
      <protection hidden="1"/>
    </xf>
    <xf numFmtId="0" fontId="22" fillId="45" borderId="33" xfId="0" applyFont="1" applyFill="1" applyBorder="1" applyAlignment="1" applyProtection="1">
      <alignment horizontal="center" vertical="center" wrapText="1"/>
      <protection hidden="1"/>
    </xf>
    <xf numFmtId="49" fontId="24" fillId="45" borderId="31" xfId="0" applyNumberFormat="1" applyFont="1" applyFill="1" applyBorder="1" applyAlignment="1" applyProtection="1">
      <alignment horizontal="left" vertical="center" wrapText="1"/>
      <protection locked="0"/>
    </xf>
    <xf numFmtId="49" fontId="24" fillId="45" borderId="25" xfId="0" applyNumberFormat="1" applyFont="1" applyFill="1" applyBorder="1" applyAlignment="1" applyProtection="1">
      <alignment horizontal="left" vertical="center" wrapText="1"/>
      <protection locked="0"/>
    </xf>
    <xf numFmtId="49" fontId="24" fillId="45" borderId="58" xfId="0" applyNumberFormat="1" applyFont="1" applyFill="1" applyBorder="1" applyAlignment="1" applyProtection="1">
      <alignment horizontal="left" vertical="center" wrapText="1"/>
      <protection locked="0"/>
    </xf>
    <xf numFmtId="0" fontId="23" fillId="45" borderId="0" xfId="0" applyFont="1" applyFill="1" applyAlignment="1" applyProtection="1">
      <alignment horizontal="center" vertical="center" wrapText="1"/>
      <protection hidden="1"/>
    </xf>
    <xf numFmtId="0" fontId="24" fillId="45" borderId="59" xfId="0" applyFont="1" applyFill="1" applyBorder="1" applyAlignment="1" applyProtection="1">
      <alignment horizontal="left" vertical="center" wrapText="1"/>
      <protection locked="0"/>
    </xf>
    <xf numFmtId="0" fontId="24" fillId="45" borderId="60" xfId="0" applyFont="1" applyFill="1" applyBorder="1" applyAlignment="1" applyProtection="1">
      <alignment horizontal="left" vertical="center" wrapText="1"/>
      <protection locked="0"/>
    </xf>
    <xf numFmtId="0" fontId="24" fillId="45" borderId="61" xfId="0" applyFont="1" applyFill="1" applyBorder="1" applyAlignment="1" applyProtection="1">
      <alignment horizontal="left" vertical="center" wrapText="1"/>
      <protection locked="0"/>
    </xf>
    <xf numFmtId="0" fontId="31" fillId="45" borderId="0" xfId="828" applyFont="1" applyFill="1" applyBorder="1" applyAlignment="1" applyProtection="1">
      <alignment horizontal="center"/>
      <protection locked="0"/>
    </xf>
    <xf numFmtId="0" fontId="23" fillId="45" borderId="25" xfId="0" applyFont="1" applyFill="1" applyBorder="1" applyAlignment="1" applyProtection="1">
      <alignment horizontal="center" vertical="top" wrapText="1"/>
      <protection hidden="1"/>
    </xf>
    <xf numFmtId="0" fontId="23" fillId="45" borderId="66" xfId="0" applyFont="1" applyFill="1" applyBorder="1" applyAlignment="1" applyProtection="1">
      <alignment horizontal="right" vertical="center"/>
      <protection hidden="1"/>
    </xf>
    <xf numFmtId="0" fontId="23" fillId="45" borderId="27" xfId="0" applyFont="1" applyFill="1" applyBorder="1" applyAlignment="1" applyProtection="1">
      <alignment horizontal="right" vertical="center"/>
      <protection hidden="1"/>
    </xf>
    <xf numFmtId="0" fontId="83" fillId="0" borderId="31" xfId="828" applyFont="1" applyFill="1" applyBorder="1" applyAlignment="1" applyProtection="1">
      <alignment horizontal="left" vertical="center" wrapText="1"/>
    </xf>
    <xf numFmtId="0" fontId="83" fillId="0" borderId="25" xfId="828" applyFont="1" applyFill="1" applyBorder="1" applyAlignment="1" applyProtection="1">
      <alignment horizontal="left" vertical="center" wrapText="1"/>
    </xf>
    <xf numFmtId="0" fontId="83" fillId="0" borderId="58" xfId="828" applyFont="1" applyFill="1" applyBorder="1" applyAlignment="1" applyProtection="1">
      <alignment horizontal="left" vertical="center" wrapText="1"/>
    </xf>
    <xf numFmtId="0" fontId="23"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24"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23"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24" fillId="82" borderId="56" xfId="828" applyFont="1" applyFill="1" applyBorder="1" applyAlignment="1" applyProtection="1">
      <alignment horizontal="left" vertical="center" wrapText="1"/>
    </xf>
    <xf numFmtId="0" fontId="24" fillId="82" borderId="33" xfId="0" applyFont="1" applyFill="1" applyBorder="1" applyAlignment="1">
      <alignment horizontal="left" vertical="center" wrapText="1"/>
    </xf>
    <xf numFmtId="0" fontId="123" fillId="45" borderId="34" xfId="828" applyFont="1" applyFill="1" applyBorder="1" applyAlignment="1" applyProtection="1">
      <alignment horizontal="center" vertical="center"/>
      <protection locked="0"/>
    </xf>
    <xf numFmtId="0" fontId="123" fillId="45" borderId="0" xfId="828" applyFont="1" applyFill="1" applyBorder="1" applyAlignment="1" applyProtection="1">
      <alignment horizontal="center" vertical="center"/>
      <protection locked="0"/>
    </xf>
    <xf numFmtId="0" fontId="21" fillId="0" borderId="55" xfId="0" applyFont="1" applyBorder="1" applyAlignment="1" applyProtection="1">
      <alignment horizontal="left" vertical="top" wrapText="1"/>
      <protection hidden="1"/>
    </xf>
    <xf numFmtId="0" fontId="20" fillId="45" borderId="25" xfId="0" quotePrefix="1" applyFont="1" applyFill="1" applyBorder="1" applyAlignment="1" applyProtection="1">
      <alignment horizontal="center" wrapText="1"/>
      <protection hidden="1"/>
    </xf>
    <xf numFmtId="0" fontId="20" fillId="45" borderId="25" xfId="0" applyFont="1" applyFill="1" applyBorder="1" applyAlignment="1" applyProtection="1">
      <alignment horizontal="center" wrapText="1"/>
      <protection hidden="1"/>
    </xf>
    <xf numFmtId="0" fontId="20"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1" fillId="0" borderId="75" xfId="829" applyFont="1" applyBorder="1" applyAlignment="1" applyProtection="1">
      <alignment horizontal="left" vertical="top" wrapText="1"/>
      <protection hidden="1"/>
    </xf>
    <xf numFmtId="0" fontId="50" fillId="45" borderId="34" xfId="830" applyFont="1" applyFill="1" applyBorder="1" applyAlignment="1" applyProtection="1">
      <alignment horizontal="center" vertical="center" wrapText="1"/>
      <protection hidden="1"/>
    </xf>
    <xf numFmtId="0" fontId="50" fillId="45" borderId="0" xfId="830" applyFont="1" applyFill="1" applyBorder="1" applyAlignment="1" applyProtection="1">
      <alignment horizontal="center" vertical="center" wrapText="1"/>
      <protection hidden="1"/>
    </xf>
    <xf numFmtId="0" fontId="121" fillId="0" borderId="0" xfId="829" applyFont="1" applyAlignment="1" applyProtection="1">
      <alignment horizontal="left" vertical="top" wrapText="1"/>
      <protection hidden="1"/>
    </xf>
    <xf numFmtId="0" fontId="20" fillId="45" borderId="0" xfId="829" applyFont="1" applyFill="1" applyAlignment="1" applyProtection="1">
      <alignment horizontal="center" wrapText="1"/>
      <protection hidden="1"/>
    </xf>
    <xf numFmtId="0" fontId="20" fillId="45" borderId="30" xfId="829" applyFont="1" applyFill="1" applyBorder="1" applyAlignment="1" applyProtection="1">
      <alignment horizontal="center" wrapText="1"/>
      <protection hidden="1"/>
    </xf>
    <xf numFmtId="0" fontId="28" fillId="45" borderId="0" xfId="828" applyFont="1" applyFill="1" applyBorder="1" applyAlignment="1" applyProtection="1">
      <alignment horizontal="center" vertical="center" wrapText="1"/>
      <protection hidden="1"/>
    </xf>
    <xf numFmtId="0" fontId="39"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5"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0" fontId="0" fillId="0" borderId="46" xfId="0" applyBorder="1" applyAlignment="1" applyProtection="1">
      <alignment horizontal="left" vertical="center" wrapText="1"/>
      <protection locked="0" hidden="1"/>
    </xf>
    <xf numFmtId="0" fontId="0" fillId="0" borderId="74" xfId="0" applyBorder="1" applyAlignment="1" applyProtection="1">
      <alignment wrapText="1"/>
      <protection locked="0"/>
    </xf>
    <xf numFmtId="0" fontId="0" fillId="0" borderId="47" xfId="0" applyBorder="1" applyAlignment="1" applyProtection="1">
      <alignment wrapText="1"/>
      <protection locked="0"/>
    </xf>
    <xf numFmtId="0" fontId="0" fillId="0" borderId="74" xfId="0" applyBorder="1" applyAlignment="1" applyProtection="1">
      <alignment vertical="center" wrapText="1"/>
      <protection locked="0" hidden="1"/>
    </xf>
    <xf numFmtId="0" fontId="0" fillId="0" borderId="74" xfId="0" applyBorder="1" applyAlignment="1" applyProtection="1">
      <alignment vertical="center" wrapText="1"/>
      <protection locked="0"/>
    </xf>
    <xf numFmtId="0" fontId="0" fillId="45" borderId="85" xfId="0" applyFill="1" applyBorder="1" applyAlignment="1" applyProtection="1">
      <alignment horizontal="left" vertical="center" wrapText="1"/>
      <protection locked="0" hidden="1"/>
    </xf>
    <xf numFmtId="0" fontId="0" fillId="45" borderId="86" xfId="0" applyFill="1" applyBorder="1" applyAlignment="1" applyProtection="1">
      <alignment horizontal="left" vertical="center" wrapText="1"/>
      <protection locked="0" hidden="1"/>
    </xf>
    <xf numFmtId="0" fontId="0" fillId="45" borderId="86" xfId="0" applyFill="1" applyBorder="1" applyAlignment="1" applyProtection="1">
      <alignment horizontal="left" vertical="center" wrapText="1"/>
      <protection locked="0"/>
    </xf>
    <xf numFmtId="0" fontId="16" fillId="0" borderId="46" xfId="521" applyBorder="1" applyAlignment="1" applyProtection="1">
      <alignment horizontal="left" vertical="center" wrapText="1"/>
      <protection locked="0" hidden="1"/>
    </xf>
    <xf numFmtId="0" fontId="0" fillId="0" borderId="46" xfId="0" applyBorder="1" applyAlignment="1" applyProtection="1">
      <alignment horizontal="left" vertical="center" wrapText="1"/>
      <protection locked="0" hidden="1"/>
    </xf>
    <xf numFmtId="0" fontId="0" fillId="0" borderId="87" xfId="0" applyBorder="1" applyAlignment="1" applyProtection="1">
      <alignment wrapText="1"/>
      <protection locked="0"/>
    </xf>
    <xf numFmtId="0" fontId="0" fillId="0" borderId="47" xfId="0" applyBorder="1" applyAlignment="1" applyProtection="1">
      <alignment wrapText="1"/>
      <protection locked="0"/>
    </xf>
    <xf numFmtId="0" fontId="0" fillId="0" borderId="87" xfId="0" applyBorder="1" applyAlignment="1" applyProtection="1">
      <alignment vertical="center" wrapText="1"/>
      <protection locked="0" hidden="1"/>
    </xf>
    <xf numFmtId="49" fontId="0" fillId="0" borderId="87" xfId="0" applyNumberFormat="1" applyBorder="1" applyAlignment="1" applyProtection="1">
      <alignment vertical="center"/>
      <protection locked="0"/>
    </xf>
    <xf numFmtId="0" fontId="0" fillId="45" borderId="88" xfId="0" applyFill="1" applyBorder="1" applyAlignment="1" applyProtection="1">
      <alignment horizontal="left" vertical="center" wrapText="1"/>
      <protection locked="0" hidden="1"/>
    </xf>
    <xf numFmtId="0" fontId="0" fillId="45" borderId="89" xfId="0" applyFill="1" applyBorder="1" applyAlignment="1" applyProtection="1">
      <alignment horizontal="left" vertical="center" wrapText="1"/>
      <protection locked="0" hidden="1"/>
    </xf>
    <xf numFmtId="0" fontId="0" fillId="45" borderId="89" xfId="0" applyFill="1" applyBorder="1" applyAlignment="1" applyProtection="1">
      <alignment horizontal="left" vertical="center" wrapText="1"/>
      <protection locked="0"/>
    </xf>
    <xf numFmtId="0" fontId="16" fillId="0" borderId="46" xfId="521" applyBorder="1" applyAlignment="1" applyProtection="1">
      <alignment horizontal="left" vertical="center" wrapText="1"/>
      <protection locked="0" hidden="1"/>
    </xf>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49" fontId="0" fillId="0" borderId="18" xfId="0" applyNumberFormat="1" applyBorder="1" applyAlignment="1" applyProtection="1">
      <alignment vertical="center"/>
      <protection locked="0"/>
    </xf>
    <xf numFmtId="0" fontId="0" fillId="45" borderId="88" xfId="0" applyFill="1" applyBorder="1" applyAlignment="1" applyProtection="1">
      <alignment horizontal="left" vertical="center" wrapText="1"/>
      <protection locked="0" hidden="1"/>
    </xf>
    <xf numFmtId="0" fontId="0" fillId="45" borderId="89" xfId="0" applyFill="1" applyBorder="1" applyAlignment="1" applyProtection="1">
      <alignment horizontal="left" vertical="center" wrapText="1"/>
      <protection locked="0" hidden="1"/>
    </xf>
    <xf numFmtId="0" fontId="0" fillId="45" borderId="89" xfId="0" applyFill="1" applyBorder="1" applyAlignment="1" applyProtection="1">
      <alignment horizontal="left" vertical="center" wrapText="1"/>
      <protection locked="0"/>
    </xf>
    <xf numFmtId="0" fontId="16" fillId="0" borderId="46" xfId="521" applyBorder="1" applyAlignment="1" applyProtection="1">
      <alignment horizontal="left" vertical="center" wrapText="1"/>
      <protection locked="0" hidden="1"/>
    </xf>
  </cellXfs>
  <cellStyles count="3117">
    <cellStyle name="20% - Accent1" xfId="687" builtinId="30" customBuiltin="1"/>
    <cellStyle name="20% - Accent1 2" xfId="6" xr:uid="{00000000-0005-0000-0000-000001000000}"/>
    <cellStyle name="20% - Accent1 2 10" xfId="2887" xr:uid="{E1037039-E996-4E36-87E7-572D1178A340}"/>
    <cellStyle name="20% - Accent1 2 2" xfId="596" xr:uid="{00000000-0005-0000-0000-000002000000}"/>
    <cellStyle name="20% - Accent1 2 2 2" xfId="759" xr:uid="{D356F903-729F-4A03-B7AF-8F7DFF12755A}"/>
    <cellStyle name="20% - Accent1 2 2 2 2" xfId="1208" xr:uid="{D73A9438-F313-45F8-9076-E6376A20629F}"/>
    <cellStyle name="20% - Accent1 2 2 2 2 2" xfId="2358" xr:uid="{6FF5F34E-8AF2-4D92-8468-18779C3205A1}"/>
    <cellStyle name="20% - Accent1 2 2 2 3" xfId="993" xr:uid="{BFCD83E8-2072-4506-A0F1-422430643C8D}"/>
    <cellStyle name="20% - Accent1 2 2 2 3 2" xfId="2128" xr:uid="{A4F33A69-F7B8-4EA2-804C-EB50D8C5784F}"/>
    <cellStyle name="20% - Accent1 2 2 2 4" xfId="1438" xr:uid="{DC96249C-D70A-42BB-B539-1E99252D141F}"/>
    <cellStyle name="20% - Accent1 2 2 2 4 2" xfId="2588" xr:uid="{0B51F9BC-FA79-4E31-8BD8-E94B6EC96973}"/>
    <cellStyle name="20% - Accent1 2 2 2 5" xfId="1668" xr:uid="{8361C04F-4CF9-4E88-9545-FC53C2FEA304}"/>
    <cellStyle name="20% - Accent1 2 2 2 6" xfId="1898" xr:uid="{5D70F832-D65D-4738-A39C-2A14A18D47D3}"/>
    <cellStyle name="20% - Accent1 2 2 2 7" xfId="2818" xr:uid="{5F059E5F-18AC-428B-BD4E-060447957EAB}"/>
    <cellStyle name="20% - Accent1 2 2 2 8" xfId="3048" xr:uid="{C04B9EA0-468B-47B9-88F3-397478F51DDA}"/>
    <cellStyle name="20% - Accent1 2 2 3" xfId="1111" xr:uid="{0F6E68B1-8027-4198-95EA-0846894412A6}"/>
    <cellStyle name="20% - Accent1 2 2 3 2" xfId="2244" xr:uid="{A472504D-271E-439F-A44C-E2183565B972}"/>
    <cellStyle name="20% - Accent1 2 2 4" xfId="879" xr:uid="{A7031C8E-47FD-4F72-AD88-5D40DD130C10}"/>
    <cellStyle name="20% - Accent1 2 2 4 2" xfId="2014" xr:uid="{D1C65C20-8408-4E3A-BC31-27C015B1AB61}"/>
    <cellStyle name="20% - Accent1 2 2 5" xfId="1324" xr:uid="{E3279698-5164-4044-A85B-161E5E5DAD86}"/>
    <cellStyle name="20% - Accent1 2 2 5 2" xfId="2474" xr:uid="{A54E2B73-3FDE-4AE1-A370-E406D76C1F2B}"/>
    <cellStyle name="20% - Accent1 2 2 6" xfId="1554" xr:uid="{5BC2572A-C5E1-46E8-A2C2-2D3641AF006D}"/>
    <cellStyle name="20% - Accent1 2 2 7" xfId="1784" xr:uid="{3314D430-415D-41D5-9A69-E84386F58A35}"/>
    <cellStyle name="20% - Accent1 2 2 8" xfId="2704" xr:uid="{E3BDFBE5-D16F-4406-87C8-E194D1409750}"/>
    <cellStyle name="20% - Accent1 2 2 9" xfId="2934" xr:uid="{02CFB2EC-62DD-4B3A-B440-86EC2CF84E23}"/>
    <cellStyle name="20% - Accent1 2 3" xfId="712" xr:uid="{EDF434F6-97A8-4C97-92EF-01B4CD7E3E3F}"/>
    <cellStyle name="20% - Accent1 2 3 2" xfId="1161" xr:uid="{51EDAA13-07AB-4C7C-8CCE-D75C547AE5C3}"/>
    <cellStyle name="20% - Accent1 2 3 2 2" xfId="2311" xr:uid="{31ABD402-AEAC-4EB1-9C6D-F8A4665FF24E}"/>
    <cellStyle name="20% - Accent1 2 3 3" xfId="946" xr:uid="{6830C712-F052-4EDC-8591-E1D8A7A89E83}"/>
    <cellStyle name="20% - Accent1 2 3 3 2" xfId="2081" xr:uid="{E10EFBE6-C4C2-4BF5-B34F-F7A0891F557A}"/>
    <cellStyle name="20% - Accent1 2 3 4" xfId="1391" xr:uid="{AE061374-D05C-441A-A294-F4505AC7050E}"/>
    <cellStyle name="20% - Accent1 2 3 4 2" xfId="2541" xr:uid="{13CB3388-BCC7-4174-9621-71256EB1C65E}"/>
    <cellStyle name="20% - Accent1 2 3 5" xfId="1621" xr:uid="{B72E9F56-6788-4901-BB88-AAB58A4B58FF}"/>
    <cellStyle name="20% - Accent1 2 3 6" xfId="1851" xr:uid="{1FDABC3A-3214-41EB-9B07-8040D09A5DEE}"/>
    <cellStyle name="20% - Accent1 2 3 7" xfId="2771" xr:uid="{7D1E7F74-EE35-4428-A479-A553919531CB}"/>
    <cellStyle name="20% - Accent1 2 3 8" xfId="3001" xr:uid="{0F901E9B-3347-4962-A27B-3DE38521A57D}"/>
    <cellStyle name="20% - Accent1 2 4" xfId="1062" xr:uid="{949E1706-F048-4108-B938-F668043AA366}"/>
    <cellStyle name="20% - Accent1 2 4 2" xfId="2197" xr:uid="{4443FDD8-48AD-4D45-BD80-D10A944BB2F2}"/>
    <cellStyle name="20% - Accent1 2 5" xfId="831" xr:uid="{DD5E8CAB-4672-45D0-BB57-3C825008A16F}"/>
    <cellStyle name="20% - Accent1 2 5 2" xfId="1967" xr:uid="{C801C852-DFAB-490F-AF98-1A181B174F3E}"/>
    <cellStyle name="20% - Accent1 2 6" xfId="1277" xr:uid="{CDE80DB0-A996-4600-B15E-C1A63C2F8B9F}"/>
    <cellStyle name="20% - Accent1 2 6 2" xfId="2427" xr:uid="{31EA76B5-0EFA-4376-8D02-495DDF8CD5FC}"/>
    <cellStyle name="20% - Accent1 2 7" xfId="1507" xr:uid="{8DB62F35-4B9B-4DE6-B155-D3E02183FB19}"/>
    <cellStyle name="20% - Accent1 2 8" xfId="1737" xr:uid="{3415C4A8-1EC7-4D24-8448-DD06BCA64145}"/>
    <cellStyle name="20% - Accent1 2 9" xfId="2657" xr:uid="{EE8EBB61-E601-483A-A3C8-2199F63DEE82}"/>
    <cellStyle name="20% - Accent1 3" xfId="806" xr:uid="{E07D2041-971E-4110-B638-511848290013}"/>
    <cellStyle name="20% - Accent1 3 2" xfId="1255" xr:uid="{A9A4D687-5E3B-43E8-8212-AD66C5F63341}"/>
    <cellStyle name="20% - Accent1 3 2 2" xfId="2405" xr:uid="{648EE56E-937A-4C74-A169-937E79F8F7E4}"/>
    <cellStyle name="20% - Accent1 3 3" xfId="1040" xr:uid="{67B96D5E-5F61-4CBF-843B-E48C34B01E58}"/>
    <cellStyle name="20% - Accent1 3 3 2" xfId="2175" xr:uid="{B790437C-E5FE-4468-8265-CA73A5D9058F}"/>
    <cellStyle name="20% - Accent1 3 4" xfId="1485" xr:uid="{65624FB7-A60A-4F72-A7E8-C282899FD8C8}"/>
    <cellStyle name="20% - Accent1 3 4 2" xfId="2635" xr:uid="{CB5D48A5-E72A-4EB6-BA15-5D70DEBD42C9}"/>
    <cellStyle name="20% - Accent1 3 5" xfId="1715" xr:uid="{49491D64-5E74-4B08-BB04-2DB61C1F9E04}"/>
    <cellStyle name="20% - Accent1 3 6" xfId="1945" xr:uid="{5F6AB64B-E6CF-4E0E-8583-3C4A908394CB}"/>
    <cellStyle name="20% - Accent1 3 7" xfId="2865" xr:uid="{C486E2A9-C456-4127-986F-AE8D55E39B88}"/>
    <cellStyle name="20% - Accent1 3 8" xfId="3095" xr:uid="{9D24FA5E-D882-4A02-A46D-E4619E6BAB6F}"/>
    <cellStyle name="20% - Accent1 4" xfId="926" xr:uid="{81EFF32B-A244-40D1-BDC3-1C6D30647BE3}"/>
    <cellStyle name="20% - Accent1 4 2" xfId="2291" xr:uid="{7EE2FB57-771C-4297-9DBD-F1AC34A45D09}"/>
    <cellStyle name="20% - Accent1 5" xfId="1371" xr:uid="{EECBCB98-4958-44E3-85A6-99302120D0F5}"/>
    <cellStyle name="20% - Accent1 5 2" xfId="2061" xr:uid="{0FA3EBC4-2491-4942-8DC4-B51B65ABF171}"/>
    <cellStyle name="20% - Accent1 6" xfId="1601" xr:uid="{1222B415-5A69-4B8F-9B2E-916882A4306B}"/>
    <cellStyle name="20% - Accent1 6 2" xfId="2521" xr:uid="{879FF614-B73D-4B6E-A0A1-1F8484A9DC53}"/>
    <cellStyle name="20% - Accent1 7" xfId="1831" xr:uid="{C80CF270-B813-4465-9D8F-103D17ED8568}"/>
    <cellStyle name="20% - Accent1 8" xfId="2751" xr:uid="{68F1B9D8-D9D0-4F81-8213-A6D4AD0227AA}"/>
    <cellStyle name="20% - Accent1 9" xfId="2981" xr:uid="{E0A97259-10A7-471D-A717-B32A2D283B25}"/>
    <cellStyle name="20% - Accent2" xfId="691" builtinId="34" customBuiltin="1"/>
    <cellStyle name="20% - Accent2 2" xfId="7" xr:uid="{00000000-0005-0000-0000-000004000000}"/>
    <cellStyle name="20% - Accent2 2 10" xfId="2888" xr:uid="{C145529D-8344-49C5-80E2-B2B53D298E6A}"/>
    <cellStyle name="20% - Accent2 2 2" xfId="597" xr:uid="{00000000-0005-0000-0000-000005000000}"/>
    <cellStyle name="20% - Accent2 2 2 2" xfId="760" xr:uid="{F2C4FB1A-0961-479D-B12C-92AFEAA5DA7F}"/>
    <cellStyle name="20% - Accent2 2 2 2 2" xfId="1209" xr:uid="{1F50A55F-0C23-4CB3-98B2-96A50F11B7A8}"/>
    <cellStyle name="20% - Accent2 2 2 2 2 2" xfId="2359" xr:uid="{10D4D8E4-3F32-4FE4-B30F-168A3032B537}"/>
    <cellStyle name="20% - Accent2 2 2 2 3" xfId="994" xr:uid="{748CA928-7664-4656-96AE-06184343FA22}"/>
    <cellStyle name="20% - Accent2 2 2 2 3 2" xfId="2129" xr:uid="{6888DC18-D1A5-4D2B-AFA4-076D370EF642}"/>
    <cellStyle name="20% - Accent2 2 2 2 4" xfId="1439" xr:uid="{9E70FBD2-0CB1-44C2-A469-CBD9B9EA2CAF}"/>
    <cellStyle name="20% - Accent2 2 2 2 4 2" xfId="2589" xr:uid="{82EA1A91-986B-4D67-ADDA-9B0180D8E269}"/>
    <cellStyle name="20% - Accent2 2 2 2 5" xfId="1669" xr:uid="{DFB9B2ED-66E5-4624-B82F-0264DF23D689}"/>
    <cellStyle name="20% - Accent2 2 2 2 6" xfId="1899" xr:uid="{C6721F2F-0B84-4A8C-A122-C617D71D3DC5}"/>
    <cellStyle name="20% - Accent2 2 2 2 7" xfId="2819" xr:uid="{38690B37-5542-41F8-B678-1A88E934260C}"/>
    <cellStyle name="20% - Accent2 2 2 2 8" xfId="3049" xr:uid="{600F3383-3671-4DE8-9089-0A595708FEE7}"/>
    <cellStyle name="20% - Accent2 2 2 3" xfId="1112" xr:uid="{4ABDF776-BE3B-43ED-A1BF-75C97370C098}"/>
    <cellStyle name="20% - Accent2 2 2 3 2" xfId="2245" xr:uid="{0429394C-33B8-4DBA-900D-EAFB5740423F}"/>
    <cellStyle name="20% - Accent2 2 2 4" xfId="880" xr:uid="{541F0CFA-CD76-4CDE-A61A-2A5F8E9207C1}"/>
    <cellStyle name="20% - Accent2 2 2 4 2" xfId="2015" xr:uid="{9D5D0567-7A43-4C0E-B1C6-75F03A124B49}"/>
    <cellStyle name="20% - Accent2 2 2 5" xfId="1325" xr:uid="{709A09E5-CA14-402E-845A-AC162B53FAE4}"/>
    <cellStyle name="20% - Accent2 2 2 5 2" xfId="2475" xr:uid="{D5393119-5638-4B93-940B-EB7DA6056F29}"/>
    <cellStyle name="20% - Accent2 2 2 6" xfId="1555" xr:uid="{98BC2486-8E9A-4D6C-90EE-F601C6DC9C35}"/>
    <cellStyle name="20% - Accent2 2 2 7" xfId="1785" xr:uid="{D948EBB8-9378-4186-8C6B-94A2BE3B9097}"/>
    <cellStyle name="20% - Accent2 2 2 8" xfId="2705" xr:uid="{5924B4D1-05F1-46F6-AC9F-A439A87F7ED6}"/>
    <cellStyle name="20% - Accent2 2 2 9" xfId="2935" xr:uid="{3377FC73-7950-45DA-B021-A6F9E0D95B64}"/>
    <cellStyle name="20% - Accent2 2 3" xfId="713" xr:uid="{726E0599-9AC6-4E76-AACC-0FD8436401F4}"/>
    <cellStyle name="20% - Accent2 2 3 2" xfId="1162" xr:uid="{4BA719AE-E6E7-4C25-A74E-B06EB2873FEA}"/>
    <cellStyle name="20% - Accent2 2 3 2 2" xfId="2312" xr:uid="{9CC8D66E-F942-4D90-BB18-E85E0F584C37}"/>
    <cellStyle name="20% - Accent2 2 3 3" xfId="947" xr:uid="{FD1BEF8B-44B8-48A8-951A-D58896D46A01}"/>
    <cellStyle name="20% - Accent2 2 3 3 2" xfId="2082" xr:uid="{9EABE088-4F30-45A0-9DD5-B07E3C47D426}"/>
    <cellStyle name="20% - Accent2 2 3 4" xfId="1392" xr:uid="{D2872935-64EA-4E63-A665-BD6EB7C7D4D4}"/>
    <cellStyle name="20% - Accent2 2 3 4 2" xfId="2542" xr:uid="{C7881557-901F-4AD0-9C60-1F0B771B994D}"/>
    <cellStyle name="20% - Accent2 2 3 5" xfId="1622" xr:uid="{3F6B61B7-8D8D-4ED1-BD7E-5563F62E8AA9}"/>
    <cellStyle name="20% - Accent2 2 3 6" xfId="1852" xr:uid="{263C6F74-C61E-46F3-ACB6-9379194BC5EB}"/>
    <cellStyle name="20% - Accent2 2 3 7" xfId="2772" xr:uid="{4FB4C7A9-3BAD-4654-8379-D5C59D910378}"/>
    <cellStyle name="20% - Accent2 2 3 8" xfId="3002" xr:uid="{BB37C937-60BF-446A-97BA-A7459FA6C09A}"/>
    <cellStyle name="20% - Accent2 2 4" xfId="1063" xr:uid="{98917FC0-4A78-4A4E-9EFC-E0854F4B572F}"/>
    <cellStyle name="20% - Accent2 2 4 2" xfId="2198" xr:uid="{735F50D1-DF53-4F34-8272-10461DC57761}"/>
    <cellStyle name="20% - Accent2 2 5" xfId="832" xr:uid="{154BD88F-9E3A-4846-B28F-9F2C7801DD15}"/>
    <cellStyle name="20% - Accent2 2 5 2" xfId="1968" xr:uid="{5D02C586-87B5-43C7-97E8-DAF21930AA86}"/>
    <cellStyle name="20% - Accent2 2 6" xfId="1278" xr:uid="{CE58A982-277C-491A-8347-B81707D17B62}"/>
    <cellStyle name="20% - Accent2 2 6 2" xfId="2428" xr:uid="{9E097410-0689-4ECA-95D7-76CC0B12D957}"/>
    <cellStyle name="20% - Accent2 2 7" xfId="1508" xr:uid="{D52466C9-EC05-4C2A-B42F-0D5AC63394D1}"/>
    <cellStyle name="20% - Accent2 2 8" xfId="1738" xr:uid="{378B3504-DC9D-4CCF-8138-B75CCC8C2A39}"/>
    <cellStyle name="20% - Accent2 2 9" xfId="2658" xr:uid="{ED222EDA-EC4F-4DEF-AB2B-DDC114F533BE}"/>
    <cellStyle name="20% - Accent2 3" xfId="809" xr:uid="{064AEAAD-AF5C-48B4-ADC6-532BE41941B6}"/>
    <cellStyle name="20% - Accent2 3 2" xfId="1258" xr:uid="{DB16CAC0-9B17-428A-9A78-9DDA3BED4FAB}"/>
    <cellStyle name="20% - Accent2 3 2 2" xfId="2408" xr:uid="{81177274-0F41-4634-BE14-9027A2C10173}"/>
    <cellStyle name="20% - Accent2 3 3" xfId="1043" xr:uid="{722661CA-22B3-41D9-8646-7898B296BAA2}"/>
    <cellStyle name="20% - Accent2 3 3 2" xfId="2178" xr:uid="{791CB898-119D-4535-8E68-C36A6255F71A}"/>
    <cellStyle name="20% - Accent2 3 4" xfId="1488" xr:uid="{02EF11F0-2A28-478C-AC1A-7A09160F2AC9}"/>
    <cellStyle name="20% - Accent2 3 4 2" xfId="2638" xr:uid="{52EB8C48-1D2B-4898-9C99-5FFF5138A683}"/>
    <cellStyle name="20% - Accent2 3 5" xfId="1718" xr:uid="{08DEC757-A365-4CC0-B948-396A23BCFE4D}"/>
    <cellStyle name="20% - Accent2 3 6" xfId="1948" xr:uid="{7B5D6412-4323-4A17-ACBD-157E95393866}"/>
    <cellStyle name="20% - Accent2 3 7" xfId="2868" xr:uid="{56C11B42-C779-448E-9DBE-C03F4BC420C6}"/>
    <cellStyle name="20% - Accent2 3 8" xfId="3098" xr:uid="{7CFDB623-54CD-4F04-AED9-FC668603A93B}"/>
    <cellStyle name="20% - Accent2 4" xfId="929" xr:uid="{4170541D-994D-43CB-A9FA-F5E6988306EB}"/>
    <cellStyle name="20% - Accent2 4 2" xfId="2294" xr:uid="{94E6B261-18C6-4689-9F2C-016EE87B7EDE}"/>
    <cellStyle name="20% - Accent2 5" xfId="1374" xr:uid="{9409805C-4CE7-4836-9E32-92683C298323}"/>
    <cellStyle name="20% - Accent2 5 2" xfId="2064" xr:uid="{7B2E5C36-E31D-463A-9C97-6B60BCCBE822}"/>
    <cellStyle name="20% - Accent2 6" xfId="1604" xr:uid="{0393D341-E712-420A-ADE0-0EF7AB6C10CA}"/>
    <cellStyle name="20% - Accent2 6 2" xfId="2524" xr:uid="{D375DC51-3068-4FBB-A147-34ED1D19ED2F}"/>
    <cellStyle name="20% - Accent2 7" xfId="1834" xr:uid="{1E542DD4-03B7-4729-87B8-09B565939408}"/>
    <cellStyle name="20% - Accent2 8" xfId="2754" xr:uid="{28125601-8278-4E42-9ABD-90634DC43803}"/>
    <cellStyle name="20% - Accent2 9" xfId="2984" xr:uid="{5006C0D6-F81B-4237-B77A-A49AF0A2EC90}"/>
    <cellStyle name="20% - Accent3" xfId="695" builtinId="38" customBuiltin="1"/>
    <cellStyle name="20% - Accent3 2" xfId="8" xr:uid="{00000000-0005-0000-0000-000007000000}"/>
    <cellStyle name="20% - Accent3 2 10" xfId="2889" xr:uid="{AAB64505-48E0-489D-80A1-910F6E1E8116}"/>
    <cellStyle name="20% - Accent3 2 2" xfId="598" xr:uid="{00000000-0005-0000-0000-000008000000}"/>
    <cellStyle name="20% - Accent3 2 2 2" xfId="761" xr:uid="{F5B2A5C6-D247-47BE-86EA-F650808C74C7}"/>
    <cellStyle name="20% - Accent3 2 2 2 2" xfId="1210" xr:uid="{3C21BF08-9F88-4C10-9914-3B7876BD59C0}"/>
    <cellStyle name="20% - Accent3 2 2 2 2 2" xfId="2360" xr:uid="{6874FA80-D3E7-455E-B9DF-D8689659533A}"/>
    <cellStyle name="20% - Accent3 2 2 2 3" xfId="995" xr:uid="{B7CDEAB6-B10D-4090-A995-44AFF1315F84}"/>
    <cellStyle name="20% - Accent3 2 2 2 3 2" xfId="2130" xr:uid="{E90956B0-327B-46D0-9413-17739866A82A}"/>
    <cellStyle name="20% - Accent3 2 2 2 4" xfId="1440" xr:uid="{0CA3B782-87B7-4CEF-9E12-3E78D8ECB152}"/>
    <cellStyle name="20% - Accent3 2 2 2 4 2" xfId="2590" xr:uid="{77D8FAC1-F0E0-4E83-A08C-C1BAF5501128}"/>
    <cellStyle name="20% - Accent3 2 2 2 5" xfId="1670" xr:uid="{F0183708-CF5E-454B-9C87-7A9A2CEF722C}"/>
    <cellStyle name="20% - Accent3 2 2 2 6" xfId="1900" xr:uid="{5694D986-CF9A-4A06-8719-F834BCA3AA19}"/>
    <cellStyle name="20% - Accent3 2 2 2 7" xfId="2820" xr:uid="{47405C90-1433-4E49-8CAC-0D2796076844}"/>
    <cellStyle name="20% - Accent3 2 2 2 8" xfId="3050" xr:uid="{A1581B3A-E5D0-4EF0-92DD-5FE40EB58FA6}"/>
    <cellStyle name="20% - Accent3 2 2 3" xfId="1113" xr:uid="{F76609A3-7951-4546-AF60-DAF4F5AD0655}"/>
    <cellStyle name="20% - Accent3 2 2 3 2" xfId="2246" xr:uid="{F0E366E5-43E2-4549-886A-1F20173F703C}"/>
    <cellStyle name="20% - Accent3 2 2 4" xfId="881" xr:uid="{0F699D5A-E8BF-4F91-9491-1F806772A454}"/>
    <cellStyle name="20% - Accent3 2 2 4 2" xfId="2016" xr:uid="{C7BF9179-A2E0-49B6-8BD6-A425EF019410}"/>
    <cellStyle name="20% - Accent3 2 2 5" xfId="1326" xr:uid="{4CBC4F44-D18B-4D19-AC9C-0A837B205B7D}"/>
    <cellStyle name="20% - Accent3 2 2 5 2" xfId="2476" xr:uid="{0FE0C2F3-E444-468A-95C0-642EC372C258}"/>
    <cellStyle name="20% - Accent3 2 2 6" xfId="1556" xr:uid="{F11B5424-D84B-44DC-9DB2-9F0E9C31FCA1}"/>
    <cellStyle name="20% - Accent3 2 2 7" xfId="1786" xr:uid="{B2AA4D49-43E6-417A-A357-F5AD7BBB20A5}"/>
    <cellStyle name="20% - Accent3 2 2 8" xfId="2706" xr:uid="{E63484C4-78AF-4EF1-B019-D04EEC39CB88}"/>
    <cellStyle name="20% - Accent3 2 2 9" xfId="2936" xr:uid="{4B34456B-8575-4541-9896-A35D7233E4FC}"/>
    <cellStyle name="20% - Accent3 2 3" xfId="714" xr:uid="{4812A7A9-4CB1-4A98-8F71-CA5406E00B29}"/>
    <cellStyle name="20% - Accent3 2 3 2" xfId="1163" xr:uid="{478401AC-9CF1-4BA2-8F7A-65FE012DB37B}"/>
    <cellStyle name="20% - Accent3 2 3 2 2" xfId="2313" xr:uid="{720E630F-ECB6-4D07-8BA7-25EAB66B2BAE}"/>
    <cellStyle name="20% - Accent3 2 3 3" xfId="948" xr:uid="{D56911B6-3A11-4EFF-AEA8-3AB7876A8872}"/>
    <cellStyle name="20% - Accent3 2 3 3 2" xfId="2083" xr:uid="{6B442FB0-853A-4F35-B0AD-EF6808B1B492}"/>
    <cellStyle name="20% - Accent3 2 3 4" xfId="1393" xr:uid="{57431D4D-AB3D-4F2D-8F4B-0178DDBA9F12}"/>
    <cellStyle name="20% - Accent3 2 3 4 2" xfId="2543" xr:uid="{FB50699B-709F-44C8-A3B3-AF9475B19966}"/>
    <cellStyle name="20% - Accent3 2 3 5" xfId="1623" xr:uid="{E4F070AE-6017-4400-9D13-13070EA217E8}"/>
    <cellStyle name="20% - Accent3 2 3 6" xfId="1853" xr:uid="{4BA51F07-D34E-4ECE-9D30-12E4CFF84094}"/>
    <cellStyle name="20% - Accent3 2 3 7" xfId="2773" xr:uid="{CD60C820-3D80-4571-B07A-0B78DD75050B}"/>
    <cellStyle name="20% - Accent3 2 3 8" xfId="3003" xr:uid="{AF367A5A-ED05-4E18-8791-F95454DF9520}"/>
    <cellStyle name="20% - Accent3 2 4" xfId="1064" xr:uid="{2DBFA305-C791-4DA4-A5F9-15AECBF64A50}"/>
    <cellStyle name="20% - Accent3 2 4 2" xfId="2199" xr:uid="{1D8232A5-0C98-4B3F-BE25-36A4E273E17E}"/>
    <cellStyle name="20% - Accent3 2 5" xfId="833" xr:uid="{A297502B-36D9-43EB-A69B-7CF02B6355A1}"/>
    <cellStyle name="20% - Accent3 2 5 2" xfId="1969" xr:uid="{B0886989-CCAD-45CD-94B4-F081C9CC27D2}"/>
    <cellStyle name="20% - Accent3 2 6" xfId="1279" xr:uid="{9592E2A6-1F7B-4FFA-AFA4-F3767CF7164A}"/>
    <cellStyle name="20% - Accent3 2 6 2" xfId="2429" xr:uid="{D71EEA22-93B3-45E9-BE17-0D569A3E48DE}"/>
    <cellStyle name="20% - Accent3 2 7" xfId="1509" xr:uid="{CB5F49F2-E93B-4C85-BD96-6A0BB838423E}"/>
    <cellStyle name="20% - Accent3 2 8" xfId="1739" xr:uid="{82818032-58E0-4085-A63D-703981FEBEFA}"/>
    <cellStyle name="20% - Accent3 2 9" xfId="2659" xr:uid="{583B18A9-140F-4524-8CBF-D251C74EF091}"/>
    <cellStyle name="20% - Accent3 3" xfId="812" xr:uid="{76300C5A-1301-4645-AD34-EEB765A6F950}"/>
    <cellStyle name="20% - Accent3 3 2" xfId="1261" xr:uid="{E1F0FA77-70F8-4789-95DD-81C02F34798E}"/>
    <cellStyle name="20% - Accent3 3 2 2" xfId="2411" xr:uid="{DC80204F-BF51-4E90-A3F4-8E4031AE546D}"/>
    <cellStyle name="20% - Accent3 3 3" xfId="1046" xr:uid="{7A58A113-0E18-4A08-A83C-0E0EECAF3D56}"/>
    <cellStyle name="20% - Accent3 3 3 2" xfId="2181" xr:uid="{F1E4C443-0563-4C07-BE36-B13137FA9407}"/>
    <cellStyle name="20% - Accent3 3 4" xfId="1491" xr:uid="{1F07A954-B27A-4D7B-B7F5-778B5964A538}"/>
    <cellStyle name="20% - Accent3 3 4 2" xfId="2641" xr:uid="{72789165-DD5F-4F57-B097-F766AF3C52B9}"/>
    <cellStyle name="20% - Accent3 3 5" xfId="1721" xr:uid="{6F8F82FD-C256-4149-AAB6-8990A2244C12}"/>
    <cellStyle name="20% - Accent3 3 6" xfId="1951" xr:uid="{ECFCC82D-5C09-4586-9A50-88D1E51C14B3}"/>
    <cellStyle name="20% - Accent3 3 7" xfId="2871" xr:uid="{69740E0E-38B5-486A-B7F8-A58E3EC0ADD6}"/>
    <cellStyle name="20% - Accent3 3 8" xfId="3101" xr:uid="{B618A713-4A2C-4B92-84DB-E00FEA6239E6}"/>
    <cellStyle name="20% - Accent3 4" xfId="932" xr:uid="{90B058A3-1529-447F-BCFE-116B34333C14}"/>
    <cellStyle name="20% - Accent3 4 2" xfId="2297" xr:uid="{DB3338B0-F7F9-4AE1-A046-3468784CA9D1}"/>
    <cellStyle name="20% - Accent3 5" xfId="1377" xr:uid="{9A856C4A-B0DE-48A6-B12E-6FFE7B8EB677}"/>
    <cellStyle name="20% - Accent3 5 2" xfId="2067" xr:uid="{E6385908-6D66-4063-B2E6-6C6C06C06319}"/>
    <cellStyle name="20% - Accent3 6" xfId="1607" xr:uid="{29402B76-CA38-460B-9572-3C03C65AC411}"/>
    <cellStyle name="20% - Accent3 6 2" xfId="2527" xr:uid="{CEFC420E-EE7A-4C8F-8A82-16D81E0A1B25}"/>
    <cellStyle name="20% - Accent3 7" xfId="1837" xr:uid="{FDC7D784-7792-42AF-98E6-6F5A6A04FFAA}"/>
    <cellStyle name="20% - Accent3 8" xfId="2757" xr:uid="{497E0C85-A895-4498-874E-BB75E1EE1401}"/>
    <cellStyle name="20% - Accent3 9" xfId="2987" xr:uid="{2659F1EC-7BF0-43D2-A9DA-560D209C8A66}"/>
    <cellStyle name="20% - Accent4" xfId="699" builtinId="42" customBuiltin="1"/>
    <cellStyle name="20% - Accent4 2" xfId="9" xr:uid="{00000000-0005-0000-0000-00000A000000}"/>
    <cellStyle name="20% - Accent4 2 10" xfId="2890" xr:uid="{776468BF-C28D-44AD-BA46-53B8A251A4A1}"/>
    <cellStyle name="20% - Accent4 2 2" xfId="599" xr:uid="{00000000-0005-0000-0000-00000B000000}"/>
    <cellStyle name="20% - Accent4 2 2 2" xfId="762" xr:uid="{AEAE4347-0C6C-4EA8-9280-F35F255890D5}"/>
    <cellStyle name="20% - Accent4 2 2 2 2" xfId="1211" xr:uid="{736B54B2-6720-4686-A676-7F5499B56251}"/>
    <cellStyle name="20% - Accent4 2 2 2 2 2" xfId="2361" xr:uid="{3A4CBF30-9D5B-4BF2-9992-EEAFE9B43F58}"/>
    <cellStyle name="20% - Accent4 2 2 2 3" xfId="996" xr:uid="{38A09650-B55D-40D5-AF31-89748B68A6EA}"/>
    <cellStyle name="20% - Accent4 2 2 2 3 2" xfId="2131" xr:uid="{CE46A1C3-A5DF-4CA3-AA77-CD8446BA64BF}"/>
    <cellStyle name="20% - Accent4 2 2 2 4" xfId="1441" xr:uid="{5CAA3591-5EEA-4828-8417-B914123DBBD3}"/>
    <cellStyle name="20% - Accent4 2 2 2 4 2" xfId="2591" xr:uid="{BD53B250-780A-4F6A-8129-FC49FD8E1B48}"/>
    <cellStyle name="20% - Accent4 2 2 2 5" xfId="1671" xr:uid="{DB947B77-9217-4329-895A-2116605B02F7}"/>
    <cellStyle name="20% - Accent4 2 2 2 6" xfId="1901" xr:uid="{DCA364B3-CE7F-4A48-9E2B-C5CE90F7A593}"/>
    <cellStyle name="20% - Accent4 2 2 2 7" xfId="2821" xr:uid="{8EDB8096-AE11-49A7-A66E-59647144D515}"/>
    <cellStyle name="20% - Accent4 2 2 2 8" xfId="3051" xr:uid="{AF4359D7-4EB7-448D-AEF6-D89037273D28}"/>
    <cellStyle name="20% - Accent4 2 2 3" xfId="1114" xr:uid="{BF4A455E-15F3-48E9-913A-53B0F6A42E7F}"/>
    <cellStyle name="20% - Accent4 2 2 3 2" xfId="2247" xr:uid="{6302509D-AEAF-4F68-B9C8-7D3FB2C86FDF}"/>
    <cellStyle name="20% - Accent4 2 2 4" xfId="882" xr:uid="{22065577-6672-4B17-B614-28B5B40EC57D}"/>
    <cellStyle name="20% - Accent4 2 2 4 2" xfId="2017" xr:uid="{FC9341E4-5F44-41EA-B9C1-8AE73B1F20D8}"/>
    <cellStyle name="20% - Accent4 2 2 5" xfId="1327" xr:uid="{81F34A7E-C8BA-4515-BF75-48632729DD4A}"/>
    <cellStyle name="20% - Accent4 2 2 5 2" xfId="2477" xr:uid="{DA47023F-A4DF-4FF3-900F-7AD68AD103D5}"/>
    <cellStyle name="20% - Accent4 2 2 6" xfId="1557" xr:uid="{0DCE6D62-FC81-46D6-9D37-E8465DD53D90}"/>
    <cellStyle name="20% - Accent4 2 2 7" xfId="1787" xr:uid="{34CFE4BC-4758-4438-A847-8E1591B379F1}"/>
    <cellStyle name="20% - Accent4 2 2 8" xfId="2707" xr:uid="{1A1C3932-E523-4C0B-857D-5A7D9DAF70D0}"/>
    <cellStyle name="20% - Accent4 2 2 9" xfId="2937" xr:uid="{DE78417F-A562-431C-95E6-07B8E33C9DAC}"/>
    <cellStyle name="20% - Accent4 2 3" xfId="715" xr:uid="{3383621A-942D-46EE-B973-A3B99EE61AB1}"/>
    <cellStyle name="20% - Accent4 2 3 2" xfId="1164" xr:uid="{B0FA4B16-C721-43C1-99F2-B863AD6CC550}"/>
    <cellStyle name="20% - Accent4 2 3 2 2" xfId="2314" xr:uid="{14CBC053-44A6-47C5-928B-B89BEEA0395E}"/>
    <cellStyle name="20% - Accent4 2 3 3" xfId="949" xr:uid="{375765D9-30E3-4BF0-A96A-6A33D8D9F535}"/>
    <cellStyle name="20% - Accent4 2 3 3 2" xfId="2084" xr:uid="{B20B9571-8A31-4793-B456-863899594310}"/>
    <cellStyle name="20% - Accent4 2 3 4" xfId="1394" xr:uid="{40E106B0-D950-40B1-A6D8-8232A236F8F8}"/>
    <cellStyle name="20% - Accent4 2 3 4 2" xfId="2544" xr:uid="{3253D378-E705-452B-B9C4-CE0E65AC533B}"/>
    <cellStyle name="20% - Accent4 2 3 5" xfId="1624" xr:uid="{81A5BBDF-03FD-456D-9B43-976335F4D76B}"/>
    <cellStyle name="20% - Accent4 2 3 6" xfId="1854" xr:uid="{11B5B190-5619-45DA-A139-8A0E86733846}"/>
    <cellStyle name="20% - Accent4 2 3 7" xfId="2774" xr:uid="{3F380BD1-AE2D-4497-9A22-9CEF07960A60}"/>
    <cellStyle name="20% - Accent4 2 3 8" xfId="3004" xr:uid="{70FD9417-46A1-41F8-881E-7CE1F75AB63B}"/>
    <cellStyle name="20% - Accent4 2 4" xfId="1065" xr:uid="{C61A1CA1-8DC3-4A41-98A4-9927D25FD721}"/>
    <cellStyle name="20% - Accent4 2 4 2" xfId="2200" xr:uid="{42CBAD7C-CA44-4211-84A9-BCB9C74D28FE}"/>
    <cellStyle name="20% - Accent4 2 5" xfId="834" xr:uid="{1364BA7F-AB6A-40DF-A603-E6FBAE83E1A5}"/>
    <cellStyle name="20% - Accent4 2 5 2" xfId="1970" xr:uid="{F13C77EE-BE71-475C-B348-04CB84BE88B8}"/>
    <cellStyle name="20% - Accent4 2 6" xfId="1280" xr:uid="{16647253-ED4D-41E7-AC87-DDAC1B3EFD14}"/>
    <cellStyle name="20% - Accent4 2 6 2" xfId="2430" xr:uid="{15AB2ED2-12C7-4836-A446-770068C57F50}"/>
    <cellStyle name="20% - Accent4 2 7" xfId="1510" xr:uid="{FCD2B307-C2FE-415D-8D22-B7318B7E6899}"/>
    <cellStyle name="20% - Accent4 2 8" xfId="1740" xr:uid="{A9D5D81A-BA12-49DD-A1F7-5CB8F33DBE27}"/>
    <cellStyle name="20% - Accent4 2 9" xfId="2660" xr:uid="{D09497EA-1096-4132-B8BD-0EC4FC8ED052}"/>
    <cellStyle name="20% - Accent4 3" xfId="815" xr:uid="{EA736B35-E7F4-47B9-9143-A10AFFEBE522}"/>
    <cellStyle name="20% - Accent4 3 2" xfId="1264" xr:uid="{987E29AC-F335-4606-9CB0-B2DF64C3D1CB}"/>
    <cellStyle name="20% - Accent4 3 2 2" xfId="2414" xr:uid="{EA0A7B61-C059-4474-BBC2-719402B9D5B8}"/>
    <cellStyle name="20% - Accent4 3 3" xfId="1049" xr:uid="{E1E8E8D0-770A-4CA8-BDA1-5A4478D7AA26}"/>
    <cellStyle name="20% - Accent4 3 3 2" xfId="2184" xr:uid="{F9A45D38-A671-4E5F-AEFE-DF66BB668E15}"/>
    <cellStyle name="20% - Accent4 3 4" xfId="1494" xr:uid="{B4C497C9-2377-421D-A350-0795D0A93A45}"/>
    <cellStyle name="20% - Accent4 3 4 2" xfId="2644" xr:uid="{70E9FEB4-009F-493E-841B-811C96CBCC28}"/>
    <cellStyle name="20% - Accent4 3 5" xfId="1724" xr:uid="{4A33D826-BD1C-4D6A-B1E3-D17820134264}"/>
    <cellStyle name="20% - Accent4 3 6" xfId="1954" xr:uid="{2A76F162-36BB-4060-955E-FFCBA3D9CC51}"/>
    <cellStyle name="20% - Accent4 3 7" xfId="2874" xr:uid="{8995618D-0C67-40ED-87E3-945CFE2FA0E5}"/>
    <cellStyle name="20% - Accent4 3 8" xfId="3104" xr:uid="{79CD6E4A-790A-43FF-AD77-AD155ABAECBD}"/>
    <cellStyle name="20% - Accent4 4" xfId="935" xr:uid="{1A3F06DA-08CC-4ED0-952A-17474E58F27D}"/>
    <cellStyle name="20% - Accent4 4 2" xfId="2300" xr:uid="{3EC34154-4640-490F-B8FA-81E858EA3944}"/>
    <cellStyle name="20% - Accent4 5" xfId="1380" xr:uid="{6B0FEE1C-A5CD-44AA-B40B-2B7A083E8DCE}"/>
    <cellStyle name="20% - Accent4 5 2" xfId="2070" xr:uid="{F4938C2E-C024-4E2D-B283-F254CDA3C044}"/>
    <cellStyle name="20% - Accent4 6" xfId="1610" xr:uid="{A1630844-B799-4714-ADDF-8984E78ACCF9}"/>
    <cellStyle name="20% - Accent4 6 2" xfId="2530" xr:uid="{41854A6C-8A55-4FAB-89A5-559C2C33C30F}"/>
    <cellStyle name="20% - Accent4 7" xfId="1840" xr:uid="{C7FAD173-2885-4DF9-A640-A21E7DC75481}"/>
    <cellStyle name="20% - Accent4 8" xfId="2760" xr:uid="{8CF13F2D-C4FA-4033-8ABD-C32A57770EA6}"/>
    <cellStyle name="20% - Accent4 9" xfId="2990" xr:uid="{1DA4BD88-F4FC-47D1-9EC0-A70400E15CB0}"/>
    <cellStyle name="20% - Accent5" xfId="703" builtinId="46" customBuiltin="1"/>
    <cellStyle name="20% - Accent5 2" xfId="10" xr:uid="{00000000-0005-0000-0000-00000D000000}"/>
    <cellStyle name="20% - Accent5 2 10" xfId="2891" xr:uid="{AB60B650-4F0C-4F77-9B83-7992EF1FAEAF}"/>
    <cellStyle name="20% - Accent5 2 2" xfId="600" xr:uid="{00000000-0005-0000-0000-00000E000000}"/>
    <cellStyle name="20% - Accent5 2 2 2" xfId="763" xr:uid="{9F14E33C-53F8-45BD-A1A7-2DA5A30C23C3}"/>
    <cellStyle name="20% - Accent5 2 2 2 2" xfId="1212" xr:uid="{C5FD9A17-F7A6-4569-BF34-73D24D7CC905}"/>
    <cellStyle name="20% - Accent5 2 2 2 2 2" xfId="2362" xr:uid="{6BE9BF77-742D-4B0C-914A-69ADAD348BE1}"/>
    <cellStyle name="20% - Accent5 2 2 2 3" xfId="997" xr:uid="{BE61E590-6C06-440E-ABBA-1DA8A11880AD}"/>
    <cellStyle name="20% - Accent5 2 2 2 3 2" xfId="2132" xr:uid="{687E7AD6-E181-4CFA-8B01-B5E2962B6680}"/>
    <cellStyle name="20% - Accent5 2 2 2 4" xfId="1442" xr:uid="{52AC86DF-867C-4782-8451-13D00C4935FA}"/>
    <cellStyle name="20% - Accent5 2 2 2 4 2" xfId="2592" xr:uid="{B0A26AFA-0516-4B1C-B995-95BECF8B0C95}"/>
    <cellStyle name="20% - Accent5 2 2 2 5" xfId="1672" xr:uid="{38731057-60E6-4427-9196-DBADD12333BC}"/>
    <cellStyle name="20% - Accent5 2 2 2 6" xfId="1902" xr:uid="{AA704CC3-3232-4334-95C6-83AC2AA763D6}"/>
    <cellStyle name="20% - Accent5 2 2 2 7" xfId="2822" xr:uid="{9362CCB7-35CF-4410-B8B8-AC6CA3D4B2BC}"/>
    <cellStyle name="20% - Accent5 2 2 2 8" xfId="3052" xr:uid="{94651A3E-9CBB-4741-9657-64F71B31F55E}"/>
    <cellStyle name="20% - Accent5 2 2 3" xfId="1115" xr:uid="{7B4D11D9-47BD-4A0B-8804-2BF8C7DB9B50}"/>
    <cellStyle name="20% - Accent5 2 2 3 2" xfId="2248" xr:uid="{ED60F078-FAD5-4061-9AD9-615EFAAC26D0}"/>
    <cellStyle name="20% - Accent5 2 2 4" xfId="883" xr:uid="{CD13BA83-63A6-4E37-8488-305A6E03D363}"/>
    <cellStyle name="20% - Accent5 2 2 4 2" xfId="2018" xr:uid="{051D139E-433A-4FCE-809C-8BFFC8F50659}"/>
    <cellStyle name="20% - Accent5 2 2 5" xfId="1328" xr:uid="{F5923FDE-D2B3-4296-BC19-1980D5E3BE92}"/>
    <cellStyle name="20% - Accent5 2 2 5 2" xfId="2478" xr:uid="{F7521477-73CD-4920-AE9D-F0AB88EA5B6C}"/>
    <cellStyle name="20% - Accent5 2 2 6" xfId="1558" xr:uid="{477FA2E0-EE47-4A1B-A563-115DBBA5CB53}"/>
    <cellStyle name="20% - Accent5 2 2 7" xfId="1788" xr:uid="{7223F64A-5E53-411F-8919-9D514DBD3CC2}"/>
    <cellStyle name="20% - Accent5 2 2 8" xfId="2708" xr:uid="{51BE7033-5B7D-499E-BB70-AE9454417F25}"/>
    <cellStyle name="20% - Accent5 2 2 9" xfId="2938" xr:uid="{714011FA-1180-4FEB-8C6B-8618BC560758}"/>
    <cellStyle name="20% - Accent5 2 3" xfId="716" xr:uid="{F2773E4A-67B7-442F-AE3C-6D1FD8110717}"/>
    <cellStyle name="20% - Accent5 2 3 2" xfId="1165" xr:uid="{9BC837A0-03B5-43B0-829C-22FF13D3BA41}"/>
    <cellStyle name="20% - Accent5 2 3 2 2" xfId="2315" xr:uid="{FA1BC543-3E3C-4B7E-BA7C-89943FC8DEDB}"/>
    <cellStyle name="20% - Accent5 2 3 3" xfId="950" xr:uid="{30B9D791-A1B3-4BB9-8B8A-FAE986A19841}"/>
    <cellStyle name="20% - Accent5 2 3 3 2" xfId="2085" xr:uid="{E3F95077-2607-48C1-B2B8-C22AAE521A5A}"/>
    <cellStyle name="20% - Accent5 2 3 4" xfId="1395" xr:uid="{8FDEE254-5EB0-4933-8AE7-C7246E009843}"/>
    <cellStyle name="20% - Accent5 2 3 4 2" xfId="2545" xr:uid="{9A332F17-524B-486F-8B5E-D634A135B04E}"/>
    <cellStyle name="20% - Accent5 2 3 5" xfId="1625" xr:uid="{FD34C7B7-BC5F-42AB-8DE1-E04F11D87E8C}"/>
    <cellStyle name="20% - Accent5 2 3 6" xfId="1855" xr:uid="{7CD59CDE-4CC9-4CF0-A324-6D0CEA10DC68}"/>
    <cellStyle name="20% - Accent5 2 3 7" xfId="2775" xr:uid="{A1E18B8A-22FA-4E08-8090-2D5F8F6239E5}"/>
    <cellStyle name="20% - Accent5 2 3 8" xfId="3005" xr:uid="{D30E26C4-F259-4BF2-8192-8415458B3004}"/>
    <cellStyle name="20% - Accent5 2 4" xfId="1066" xr:uid="{17BBC2B4-48D2-419D-AF9B-6AAC1F7145AA}"/>
    <cellStyle name="20% - Accent5 2 4 2" xfId="2201" xr:uid="{95F75754-706A-4B25-ABE1-95E544179FB9}"/>
    <cellStyle name="20% - Accent5 2 5" xfId="835" xr:uid="{4C5C5252-532E-4311-A4C7-4FD7950A72A5}"/>
    <cellStyle name="20% - Accent5 2 5 2" xfId="1971" xr:uid="{AFECF07C-EC9C-4415-A8C1-B6DAFE8F8D6C}"/>
    <cellStyle name="20% - Accent5 2 6" xfId="1281" xr:uid="{3CDA878C-CC89-4844-B4FD-644B13A10E99}"/>
    <cellStyle name="20% - Accent5 2 6 2" xfId="2431" xr:uid="{6B8D33AF-9343-4B50-9052-8CAF129C8FB6}"/>
    <cellStyle name="20% - Accent5 2 7" xfId="1511" xr:uid="{2072876A-FE0D-4524-95C1-119309B4E5F9}"/>
    <cellStyle name="20% - Accent5 2 8" xfId="1741" xr:uid="{95646444-3A3F-4967-8FE9-F1BF45C66F58}"/>
    <cellStyle name="20% - Accent5 2 9" xfId="2661" xr:uid="{FEA0CA20-7AD7-4A16-A657-4D9884C89DD0}"/>
    <cellStyle name="20% - Accent5 3" xfId="818" xr:uid="{C358461C-75FF-4C68-90E9-889F2DA229E0}"/>
    <cellStyle name="20% - Accent5 3 2" xfId="1267" xr:uid="{19B52E97-4664-448C-83F3-604D03781537}"/>
    <cellStyle name="20% - Accent5 3 2 2" xfId="2417" xr:uid="{2D6EDDCB-9E9A-4CF6-928E-DF237EF71F59}"/>
    <cellStyle name="20% - Accent5 3 3" xfId="1052" xr:uid="{C40B128F-DCBF-4CF3-870F-B32ADF81310B}"/>
    <cellStyle name="20% - Accent5 3 3 2" xfId="2187" xr:uid="{852C5159-BEF6-47D1-9369-FC34AF3FE74C}"/>
    <cellStyle name="20% - Accent5 3 4" xfId="1497" xr:uid="{5222179D-CFA7-4346-906A-4EA434D3F760}"/>
    <cellStyle name="20% - Accent5 3 4 2" xfId="2647" xr:uid="{01FEF302-7D58-4F33-9FC1-FFF207AC9A61}"/>
    <cellStyle name="20% - Accent5 3 5" xfId="1727" xr:uid="{CAEC44E9-0E88-4562-A03F-20AAA7CF1BF0}"/>
    <cellStyle name="20% - Accent5 3 6" xfId="1957" xr:uid="{BE227892-09A0-4B87-907D-8A8FE8AA1D89}"/>
    <cellStyle name="20% - Accent5 3 7" xfId="2877" xr:uid="{2B7853C1-A0D7-4B3B-9B9B-D12EA0995236}"/>
    <cellStyle name="20% - Accent5 3 8" xfId="3107" xr:uid="{6DE656A5-E091-4408-AFD0-7A41BDD98851}"/>
    <cellStyle name="20% - Accent5 4" xfId="938" xr:uid="{2576B8A0-A801-4571-BAAE-0D25B147360E}"/>
    <cellStyle name="20% - Accent5 4 2" xfId="2303" xr:uid="{C4F02409-5AA6-4BED-B4DF-0DC81D29F820}"/>
    <cellStyle name="20% - Accent5 5" xfId="1383" xr:uid="{ADC5FCA2-4A64-408E-B62B-C002BD0969ED}"/>
    <cellStyle name="20% - Accent5 5 2" xfId="2073" xr:uid="{D90CA5A5-B48B-4211-8A93-0C9430986F51}"/>
    <cellStyle name="20% - Accent5 6" xfId="1613" xr:uid="{33C64D1B-EA75-42E8-B4D0-7673365A20F9}"/>
    <cellStyle name="20% - Accent5 6 2" xfId="2533" xr:uid="{E201957E-014E-4456-9A20-76BFFCCEB4D1}"/>
    <cellStyle name="20% - Accent5 7" xfId="1843" xr:uid="{53B98114-74D5-439F-A039-C255F7E55774}"/>
    <cellStyle name="20% - Accent5 8" xfId="2763" xr:uid="{66DADDA7-BC30-4636-9488-ADBDE2FC098A}"/>
    <cellStyle name="20% - Accent5 9" xfId="2993" xr:uid="{EF211B5F-FBBA-4643-BD31-B42519DCC6BE}"/>
    <cellStyle name="20% - Accent6" xfId="707" builtinId="50" customBuiltin="1"/>
    <cellStyle name="20% - Accent6 2" xfId="11" xr:uid="{00000000-0005-0000-0000-000010000000}"/>
    <cellStyle name="20% - Accent6 2 10" xfId="2892" xr:uid="{0FA1A1D9-2A8C-4E7E-922B-570DC995DF14}"/>
    <cellStyle name="20% - Accent6 2 2" xfId="601" xr:uid="{00000000-0005-0000-0000-000011000000}"/>
    <cellStyle name="20% - Accent6 2 2 2" xfId="764" xr:uid="{BC0655AD-09D2-4AEC-BB73-5CD6BB5A20AA}"/>
    <cellStyle name="20% - Accent6 2 2 2 2" xfId="1213" xr:uid="{572B3BC7-072C-4746-BAAF-BE438E628F84}"/>
    <cellStyle name="20% - Accent6 2 2 2 2 2" xfId="2363" xr:uid="{98620CB4-302E-40DC-B514-9763289FAB2E}"/>
    <cellStyle name="20% - Accent6 2 2 2 3" xfId="998" xr:uid="{5C94CB50-EA31-4794-9211-79DB68642FD8}"/>
    <cellStyle name="20% - Accent6 2 2 2 3 2" xfId="2133" xr:uid="{2D6E4146-D4CE-4CAB-A326-B434023A2BF7}"/>
    <cellStyle name="20% - Accent6 2 2 2 4" xfId="1443" xr:uid="{BC78A351-982D-4F3B-B698-BE863BB5BFB6}"/>
    <cellStyle name="20% - Accent6 2 2 2 4 2" xfId="2593" xr:uid="{058C75D3-E2D4-4047-B67F-54802A0F0F75}"/>
    <cellStyle name="20% - Accent6 2 2 2 5" xfId="1673" xr:uid="{9DCD4608-8717-4A3A-B618-50C29E2D9A7C}"/>
    <cellStyle name="20% - Accent6 2 2 2 6" xfId="1903" xr:uid="{F50C51F6-F613-4C08-82A2-B97C4FA48197}"/>
    <cellStyle name="20% - Accent6 2 2 2 7" xfId="2823" xr:uid="{954CB033-4A1B-49C3-BD04-B402E0482557}"/>
    <cellStyle name="20% - Accent6 2 2 2 8" xfId="3053" xr:uid="{52F0985E-7384-4D2E-95A9-8BC507D78995}"/>
    <cellStyle name="20% - Accent6 2 2 3" xfId="1116" xr:uid="{419B884F-4990-4552-8435-312612E025AE}"/>
    <cellStyle name="20% - Accent6 2 2 3 2" xfId="2249" xr:uid="{8799F915-6200-43DE-87FA-3968A07F5823}"/>
    <cellStyle name="20% - Accent6 2 2 4" xfId="884" xr:uid="{786D23A8-6B8A-4C0F-9CEF-9A5A7CC3C8C6}"/>
    <cellStyle name="20% - Accent6 2 2 4 2" xfId="2019" xr:uid="{DEC86E40-B731-4286-ABF6-750BAF668C84}"/>
    <cellStyle name="20% - Accent6 2 2 5" xfId="1329" xr:uid="{CB433C5C-F3E8-409A-BF56-70F4F0FA1C5C}"/>
    <cellStyle name="20% - Accent6 2 2 5 2" xfId="2479" xr:uid="{E818BD10-F7B5-4207-A3DC-F990B98355AF}"/>
    <cellStyle name="20% - Accent6 2 2 6" xfId="1559" xr:uid="{65BDE8B2-85A4-4330-A8CA-9EADF67AF88B}"/>
    <cellStyle name="20% - Accent6 2 2 7" xfId="1789" xr:uid="{5772C065-2981-4526-B6AE-F0C85817EDDF}"/>
    <cellStyle name="20% - Accent6 2 2 8" xfId="2709" xr:uid="{8D0150FF-8EA7-4E5F-B0CB-688942EC8807}"/>
    <cellStyle name="20% - Accent6 2 2 9" xfId="2939" xr:uid="{56E131F7-B821-4F30-A427-0EC367937E5E}"/>
    <cellStyle name="20% - Accent6 2 3" xfId="717" xr:uid="{246579D6-BF2F-40A9-A18D-259D2CE46A13}"/>
    <cellStyle name="20% - Accent6 2 3 2" xfId="1166" xr:uid="{FFD8D12B-DF7F-46DA-B242-C59A9E34CDD9}"/>
    <cellStyle name="20% - Accent6 2 3 2 2" xfId="2316" xr:uid="{15BBAA07-103B-4537-A4CD-6D1C925FE8AA}"/>
    <cellStyle name="20% - Accent6 2 3 3" xfId="951" xr:uid="{ACAC20D5-95EC-46CC-900A-4F09C5614E1C}"/>
    <cellStyle name="20% - Accent6 2 3 3 2" xfId="2086" xr:uid="{549C4E5D-F0B9-4DCE-84A4-1088AB616784}"/>
    <cellStyle name="20% - Accent6 2 3 4" xfId="1396" xr:uid="{8E224FAA-A9BA-48A0-BE32-5C68892BDD94}"/>
    <cellStyle name="20% - Accent6 2 3 4 2" xfId="2546" xr:uid="{502590C7-8308-4D0C-BCFC-A92157A79C85}"/>
    <cellStyle name="20% - Accent6 2 3 5" xfId="1626" xr:uid="{0CBD90DB-DA8E-4DEB-8577-5B121C510292}"/>
    <cellStyle name="20% - Accent6 2 3 6" xfId="1856" xr:uid="{DF84080F-4D27-4256-8616-7665B4CFAC87}"/>
    <cellStyle name="20% - Accent6 2 3 7" xfId="2776" xr:uid="{C85EC54E-D100-4585-845A-3EED039C3E78}"/>
    <cellStyle name="20% - Accent6 2 3 8" xfId="3006" xr:uid="{D35444CA-1D61-44FB-BC7A-5DE242FD9DC0}"/>
    <cellStyle name="20% - Accent6 2 4" xfId="1067" xr:uid="{E4F4615A-B453-4486-8B83-73F2B91564F4}"/>
    <cellStyle name="20% - Accent6 2 4 2" xfId="2202" xr:uid="{2AD09C01-3A9C-400B-8C97-BB4FC63E9E75}"/>
    <cellStyle name="20% - Accent6 2 5" xfId="836" xr:uid="{6187A968-9E60-4C4A-B06D-0FCAEF12F984}"/>
    <cellStyle name="20% - Accent6 2 5 2" xfId="1972" xr:uid="{2A96B229-5690-4D69-8FCC-2E495E0CD5DD}"/>
    <cellStyle name="20% - Accent6 2 6" xfId="1282" xr:uid="{9DA83F9C-FE7D-4428-8157-38C1AE057A83}"/>
    <cellStyle name="20% - Accent6 2 6 2" xfId="2432" xr:uid="{53CA4E6C-07F4-4876-B3EB-A96F85344B95}"/>
    <cellStyle name="20% - Accent6 2 7" xfId="1512" xr:uid="{15F7BC79-5808-4338-B2C3-B5A2034173B9}"/>
    <cellStyle name="20% - Accent6 2 8" xfId="1742" xr:uid="{C8B99607-A10C-4D79-A1EC-12B61F7916CE}"/>
    <cellStyle name="20% - Accent6 2 9" xfId="2662" xr:uid="{116C525B-DFD5-4ED9-8197-D5A8BC803FFC}"/>
    <cellStyle name="20% - Accent6 3" xfId="821" xr:uid="{E1CCD2C7-AB9D-4DCA-9D39-BA3D6F3F9C1E}"/>
    <cellStyle name="20% - Accent6 3 2" xfId="1270" xr:uid="{40F61FC9-E8C9-417A-8BC6-85D3731C5195}"/>
    <cellStyle name="20% - Accent6 3 2 2" xfId="2420" xr:uid="{2B92EBA7-1C47-43B1-8B3E-93797C473B4E}"/>
    <cellStyle name="20% - Accent6 3 3" xfId="1055" xr:uid="{156F1EB3-AC1F-4E36-B475-F6C2BEA2C71E}"/>
    <cellStyle name="20% - Accent6 3 3 2" xfId="2190" xr:uid="{BAF3525A-911B-49F8-9C04-30ED87B55180}"/>
    <cellStyle name="20% - Accent6 3 4" xfId="1500" xr:uid="{32EE84A3-D8C1-4E62-ADE7-14074B467CD1}"/>
    <cellStyle name="20% - Accent6 3 4 2" xfId="2650" xr:uid="{7C343596-ED5F-48B4-845E-6923B9CAE17B}"/>
    <cellStyle name="20% - Accent6 3 5" xfId="1730" xr:uid="{0E7B6F17-5FD1-4126-AFBB-14910CA3FA0F}"/>
    <cellStyle name="20% - Accent6 3 6" xfId="1960" xr:uid="{0AA44A20-532B-490F-837B-F71717366905}"/>
    <cellStyle name="20% - Accent6 3 7" xfId="2880" xr:uid="{01897E62-9FAF-4FF9-ABFA-4244512776D9}"/>
    <cellStyle name="20% - Accent6 3 8" xfId="3110" xr:uid="{8F9E81A4-DDBF-46D6-8D94-976A2D7A8D8D}"/>
    <cellStyle name="20% - Accent6 4" xfId="941" xr:uid="{453A3895-F148-49D5-B787-0812E3AE8533}"/>
    <cellStyle name="20% - Accent6 4 2" xfId="2306" xr:uid="{4319A769-260E-4289-9BCD-3FCF8A12BA33}"/>
    <cellStyle name="20% - Accent6 5" xfId="1386" xr:uid="{CBE7BE3C-E1B1-4EB9-A7C1-FBD90A372D85}"/>
    <cellStyle name="20% - Accent6 5 2" xfId="2076" xr:uid="{6CC35301-C0C0-4747-8953-8CA091C71BC2}"/>
    <cellStyle name="20% - Accent6 6" xfId="1616" xr:uid="{9CE92619-E47F-4FA3-9821-87F4729F05EA}"/>
    <cellStyle name="20% - Accent6 6 2" xfId="2536" xr:uid="{27DAC994-2A8A-421B-822C-1B9CDE4B4AFF}"/>
    <cellStyle name="20% - Accent6 7" xfId="1846" xr:uid="{31268229-3935-4F29-B825-04632E478629}"/>
    <cellStyle name="20% - Accent6 8" xfId="2766" xr:uid="{AC5F03A8-2125-4F67-8C52-1551AD74F7D5}"/>
    <cellStyle name="20% - Accent6 9" xfId="2996" xr:uid="{8F6CCEF9-61D4-49B6-B1F5-14B9015CB798}"/>
    <cellStyle name="40% - Accent1" xfId="688" builtinId="31" customBuiltin="1"/>
    <cellStyle name="40% - Accent1 2" xfId="12" xr:uid="{00000000-0005-0000-0000-000013000000}"/>
    <cellStyle name="40% - Accent1 2 10" xfId="2893" xr:uid="{0C4517D9-B52A-42BD-9630-62E6675808DE}"/>
    <cellStyle name="40% - Accent1 2 2" xfId="602" xr:uid="{00000000-0005-0000-0000-000014000000}"/>
    <cellStyle name="40% - Accent1 2 2 2" xfId="765" xr:uid="{E68DE563-8836-41E4-B953-E15BF336452F}"/>
    <cellStyle name="40% - Accent1 2 2 2 2" xfId="1214" xr:uid="{4334CBA3-857B-4A3B-9569-08E1E6482A2F}"/>
    <cellStyle name="40% - Accent1 2 2 2 2 2" xfId="2364" xr:uid="{D4E1EA95-7C7D-4E34-909A-5118A4F5E0AA}"/>
    <cellStyle name="40% - Accent1 2 2 2 3" xfId="999" xr:uid="{8D19528C-D07D-4C16-AC00-258B40E1D8C9}"/>
    <cellStyle name="40% - Accent1 2 2 2 3 2" xfId="2134" xr:uid="{4C77EF89-1296-4804-B0EA-941B8659B081}"/>
    <cellStyle name="40% - Accent1 2 2 2 4" xfId="1444" xr:uid="{13505925-E2F6-4A5B-A383-8E156362FF4F}"/>
    <cellStyle name="40% - Accent1 2 2 2 4 2" xfId="2594" xr:uid="{1D74063C-556F-40BF-877D-AC879B7D71BB}"/>
    <cellStyle name="40% - Accent1 2 2 2 5" xfId="1674" xr:uid="{B291C9C0-0761-491E-B84F-534F73D08D9E}"/>
    <cellStyle name="40% - Accent1 2 2 2 6" xfId="1904" xr:uid="{90190CBA-75E8-4DB4-8556-43785246D266}"/>
    <cellStyle name="40% - Accent1 2 2 2 7" xfId="2824" xr:uid="{EE8F521C-BBD5-4F20-A6C1-F140D32B4A81}"/>
    <cellStyle name="40% - Accent1 2 2 2 8" xfId="3054" xr:uid="{B755EE3D-E2DB-4111-82BD-EC6C0CC4C9D1}"/>
    <cellStyle name="40% - Accent1 2 2 3" xfId="1117" xr:uid="{FF409676-FC39-406B-A4AB-60E23FE14859}"/>
    <cellStyle name="40% - Accent1 2 2 3 2" xfId="2250" xr:uid="{DC0A1925-9769-40D3-9DF3-AF9C6227601E}"/>
    <cellStyle name="40% - Accent1 2 2 4" xfId="885" xr:uid="{ED11F2DA-3A2E-4D68-A1A1-DB8DDA54DC63}"/>
    <cellStyle name="40% - Accent1 2 2 4 2" xfId="2020" xr:uid="{88D804BB-D22A-4438-8975-EDDD754D50FB}"/>
    <cellStyle name="40% - Accent1 2 2 5" xfId="1330" xr:uid="{FE095F11-F729-4A34-AB06-87884D8425C6}"/>
    <cellStyle name="40% - Accent1 2 2 5 2" xfId="2480" xr:uid="{CC0ADBED-6319-465B-BB8F-D1D378AF3E1E}"/>
    <cellStyle name="40% - Accent1 2 2 6" xfId="1560" xr:uid="{F631EF47-8E9B-4D78-AA9A-31F378B8AB3C}"/>
    <cellStyle name="40% - Accent1 2 2 7" xfId="1790" xr:uid="{BC6E49A4-78DC-4C48-AF6E-DD146F6FD892}"/>
    <cellStyle name="40% - Accent1 2 2 8" xfId="2710" xr:uid="{E3C466F3-3A5E-4DE7-BE47-D515AB437E67}"/>
    <cellStyle name="40% - Accent1 2 2 9" xfId="2940" xr:uid="{E5DDD4A8-F44B-4D23-A8BD-20052A09D046}"/>
    <cellStyle name="40% - Accent1 2 3" xfId="718" xr:uid="{7602192E-A940-4E7B-8C05-4172C15DC192}"/>
    <cellStyle name="40% - Accent1 2 3 2" xfId="1167" xr:uid="{30FC3DA8-BD71-404E-8214-816104C29E68}"/>
    <cellStyle name="40% - Accent1 2 3 2 2" xfId="2317" xr:uid="{CB0FC723-4150-4C1B-8143-B54F7A55BE1D}"/>
    <cellStyle name="40% - Accent1 2 3 3" xfId="952" xr:uid="{9C9FF9FA-482A-4DB7-B789-B36FFDB5E80E}"/>
    <cellStyle name="40% - Accent1 2 3 3 2" xfId="2087" xr:uid="{B94EE6C5-93A7-4C02-9588-05C4B82A89EF}"/>
    <cellStyle name="40% - Accent1 2 3 4" xfId="1397" xr:uid="{7F529272-6498-4932-BED7-8DA6D59189FD}"/>
    <cellStyle name="40% - Accent1 2 3 4 2" xfId="2547" xr:uid="{3336C5AB-FA5E-4585-8635-002F2BC0C24F}"/>
    <cellStyle name="40% - Accent1 2 3 5" xfId="1627" xr:uid="{9BA8CE60-32D9-40F7-B14B-014CD8F879A6}"/>
    <cellStyle name="40% - Accent1 2 3 6" xfId="1857" xr:uid="{03899494-C9B3-44B8-BBFA-D00B4112A63D}"/>
    <cellStyle name="40% - Accent1 2 3 7" xfId="2777" xr:uid="{6BE35B63-A824-4370-9366-E7CA8E25DED8}"/>
    <cellStyle name="40% - Accent1 2 3 8" xfId="3007" xr:uid="{BCFCFAF3-6B2D-4E47-84A8-0E5907505E7B}"/>
    <cellStyle name="40% - Accent1 2 4" xfId="1068" xr:uid="{CD4AAAA1-9B05-4218-A19A-3A9418BC5EF2}"/>
    <cellStyle name="40% - Accent1 2 4 2" xfId="2203" xr:uid="{B796A6A8-B0A5-43DB-B613-A7924350547F}"/>
    <cellStyle name="40% - Accent1 2 5" xfId="837" xr:uid="{00E1F48B-D9C4-4165-8313-8C37F81BF335}"/>
    <cellStyle name="40% - Accent1 2 5 2" xfId="1973" xr:uid="{AE4FC995-AC0A-4B72-9DBF-9D4AD4CF1589}"/>
    <cellStyle name="40% - Accent1 2 6" xfId="1283" xr:uid="{480AB445-47A4-42DC-941D-94BB21E4F5FB}"/>
    <cellStyle name="40% - Accent1 2 6 2" xfId="2433" xr:uid="{DB3EB83C-3EBC-4094-BB88-7D164C3CCC67}"/>
    <cellStyle name="40% - Accent1 2 7" xfId="1513" xr:uid="{256F9D97-60D7-4CB8-8F4D-9E8C3BEF2850}"/>
    <cellStyle name="40% - Accent1 2 8" xfId="1743" xr:uid="{0B59B76A-971D-453C-B843-D70D036CC270}"/>
    <cellStyle name="40% - Accent1 2 9" xfId="2663" xr:uid="{63192953-48CA-447D-8321-244A062D4C23}"/>
    <cellStyle name="40% - Accent1 3" xfId="807" xr:uid="{E712ACEB-5301-49DB-B2E6-5B16ADCBC359}"/>
    <cellStyle name="40% - Accent1 3 2" xfId="1256" xr:uid="{DA46E8F8-27FA-4F2E-8E7F-16861DCC80FA}"/>
    <cellStyle name="40% - Accent1 3 2 2" xfId="2406" xr:uid="{1DA64BA1-A40B-46F5-9A69-56D967B9D2F3}"/>
    <cellStyle name="40% - Accent1 3 3" xfId="1041" xr:uid="{7055AC2D-3A15-4443-A6CE-A06581F3AA4C}"/>
    <cellStyle name="40% - Accent1 3 3 2" xfId="2176" xr:uid="{236CDEAA-B080-482F-8179-A1415A6EE631}"/>
    <cellStyle name="40% - Accent1 3 4" xfId="1486" xr:uid="{5007424C-743F-41DE-B327-FB599B28B4BD}"/>
    <cellStyle name="40% - Accent1 3 4 2" xfId="2636" xr:uid="{B7E8CF4A-0A31-401B-AE64-6BF182B5729C}"/>
    <cellStyle name="40% - Accent1 3 5" xfId="1716" xr:uid="{FE28B5EE-A315-4DAA-A31B-C8A725F9DE63}"/>
    <cellStyle name="40% - Accent1 3 6" xfId="1946" xr:uid="{5DE6B59F-A6FF-4466-A2DB-5F0239E5D044}"/>
    <cellStyle name="40% - Accent1 3 7" xfId="2866" xr:uid="{0449BF42-12BE-4076-8BC7-D2FBD107B8B7}"/>
    <cellStyle name="40% - Accent1 3 8" xfId="3096" xr:uid="{02DAC26A-A5FA-4007-BB21-243CF43FA043}"/>
    <cellStyle name="40% - Accent1 4" xfId="927" xr:uid="{D6508DB8-7409-4AA3-B72A-40D18766B7E5}"/>
    <cellStyle name="40% - Accent1 4 2" xfId="2292" xr:uid="{8CCD557C-3FE5-4DAD-BB2A-2966AE376C2D}"/>
    <cellStyle name="40% - Accent1 5" xfId="1372" xr:uid="{DC8311F8-4782-4D3E-84AF-44503130EB86}"/>
    <cellStyle name="40% - Accent1 5 2" xfId="2062" xr:uid="{2B73F089-CB42-4E67-BB70-0C62F41FC9E6}"/>
    <cellStyle name="40% - Accent1 6" xfId="1602" xr:uid="{4D80216C-3135-4A88-9807-AE71C772013C}"/>
    <cellStyle name="40% - Accent1 6 2" xfId="2522" xr:uid="{1D3173CF-C5A6-4D89-8D5F-CBE897F80551}"/>
    <cellStyle name="40% - Accent1 7" xfId="1832" xr:uid="{50C6AAE0-8B42-4B5E-B897-427DB46FF39E}"/>
    <cellStyle name="40% - Accent1 8" xfId="2752" xr:uid="{5EFA1F43-C2B6-4ECD-9911-136541648C3A}"/>
    <cellStyle name="40% - Accent1 9" xfId="2982" xr:uid="{D255DB6A-5AAA-4AAF-B7CB-08C9888EB7FB}"/>
    <cellStyle name="40% - Accent2" xfId="692" builtinId="35" customBuiltin="1"/>
    <cellStyle name="40% - Accent2 2" xfId="13" xr:uid="{00000000-0005-0000-0000-000016000000}"/>
    <cellStyle name="40% - Accent2 2 10" xfId="2894" xr:uid="{0507F939-8A1B-4D25-859E-289F29E766DB}"/>
    <cellStyle name="40% - Accent2 2 2" xfId="603" xr:uid="{00000000-0005-0000-0000-000017000000}"/>
    <cellStyle name="40% - Accent2 2 2 2" xfId="766" xr:uid="{57D92524-751A-44EE-976F-17B605EBEB0E}"/>
    <cellStyle name="40% - Accent2 2 2 2 2" xfId="1215" xr:uid="{6D5F5FC1-9139-4449-937B-EC7F1F019C45}"/>
    <cellStyle name="40% - Accent2 2 2 2 2 2" xfId="2365" xr:uid="{60E0D89B-E1EB-4A59-8BAE-FD14F7E7B638}"/>
    <cellStyle name="40% - Accent2 2 2 2 3" xfId="1000" xr:uid="{F38B3A5C-EC8F-4C28-8ACD-92A75A141290}"/>
    <cellStyle name="40% - Accent2 2 2 2 3 2" xfId="2135" xr:uid="{1F3FA174-6E41-459D-9F64-35C0A914E840}"/>
    <cellStyle name="40% - Accent2 2 2 2 4" xfId="1445" xr:uid="{909D459C-3657-4C60-B4DF-EC31E4482AE2}"/>
    <cellStyle name="40% - Accent2 2 2 2 4 2" xfId="2595" xr:uid="{023B759B-310A-400D-BAF6-B91594F3E9F0}"/>
    <cellStyle name="40% - Accent2 2 2 2 5" xfId="1675" xr:uid="{50500CF0-4780-4443-9580-5DB861C5037D}"/>
    <cellStyle name="40% - Accent2 2 2 2 6" xfId="1905" xr:uid="{2E105EF2-5A1F-404E-A008-147D66CD973C}"/>
    <cellStyle name="40% - Accent2 2 2 2 7" xfId="2825" xr:uid="{7B3A823C-0032-4C6B-990A-3C691DC8E280}"/>
    <cellStyle name="40% - Accent2 2 2 2 8" xfId="3055" xr:uid="{16F38627-5B8E-4901-B5F8-C813D54CF017}"/>
    <cellStyle name="40% - Accent2 2 2 3" xfId="1118" xr:uid="{816FC62C-779D-444A-8EC4-7163FA48DC6F}"/>
    <cellStyle name="40% - Accent2 2 2 3 2" xfId="2251" xr:uid="{6E837547-E4AB-4BEC-8B97-E653CD2587D1}"/>
    <cellStyle name="40% - Accent2 2 2 4" xfId="886" xr:uid="{3C127AD6-D875-4EC0-A180-8DD576503A85}"/>
    <cellStyle name="40% - Accent2 2 2 4 2" xfId="2021" xr:uid="{8AFFA55C-6BC1-42C8-A9D9-00092CA6CADB}"/>
    <cellStyle name="40% - Accent2 2 2 5" xfId="1331" xr:uid="{C1008BB8-70F5-4BD4-980D-17CA212F72B4}"/>
    <cellStyle name="40% - Accent2 2 2 5 2" xfId="2481" xr:uid="{7EDD776B-9E81-48D5-AD68-EB4C0949163D}"/>
    <cellStyle name="40% - Accent2 2 2 6" xfId="1561" xr:uid="{0A6745EE-8E20-4D73-86B3-95F1A212B8B2}"/>
    <cellStyle name="40% - Accent2 2 2 7" xfId="1791" xr:uid="{1A197559-0A06-4B27-8E02-742241701EA5}"/>
    <cellStyle name="40% - Accent2 2 2 8" xfId="2711" xr:uid="{84E8BBF8-3DDA-486F-9E06-9EF55E15B5CC}"/>
    <cellStyle name="40% - Accent2 2 2 9" xfId="2941" xr:uid="{9EDCF053-C76F-41BD-A811-44B3994434B0}"/>
    <cellStyle name="40% - Accent2 2 3" xfId="719" xr:uid="{ECC936C5-7CFA-4470-85B4-A16CA076444D}"/>
    <cellStyle name="40% - Accent2 2 3 2" xfId="1168" xr:uid="{2153C2AC-3D20-457F-9A9D-EB0C84BEE7A7}"/>
    <cellStyle name="40% - Accent2 2 3 2 2" xfId="2318" xr:uid="{44C49290-D2E7-4434-89A6-DA2E948CB400}"/>
    <cellStyle name="40% - Accent2 2 3 3" xfId="953" xr:uid="{8AE3512E-0D88-4602-B075-08A3BB1EC20C}"/>
    <cellStyle name="40% - Accent2 2 3 3 2" xfId="2088" xr:uid="{E378D732-AF1D-4369-B0CC-0C1C5E588A17}"/>
    <cellStyle name="40% - Accent2 2 3 4" xfId="1398" xr:uid="{A14A134D-70E3-4983-BF3D-2ABB4D51C7A3}"/>
    <cellStyle name="40% - Accent2 2 3 4 2" xfId="2548" xr:uid="{B03956E5-E994-4CB9-945D-E4DB2510D1E6}"/>
    <cellStyle name="40% - Accent2 2 3 5" xfId="1628" xr:uid="{6C3BEC13-540C-4EFF-A49E-2C3BC951B08F}"/>
    <cellStyle name="40% - Accent2 2 3 6" xfId="1858" xr:uid="{1B359ABC-AEE3-4CCF-876D-A2961DF3B24B}"/>
    <cellStyle name="40% - Accent2 2 3 7" xfId="2778" xr:uid="{3F1F70FC-2C1F-4BE7-8029-E48DB4AE3BDA}"/>
    <cellStyle name="40% - Accent2 2 3 8" xfId="3008" xr:uid="{146572FD-B046-4F85-9CF1-9395304DD96C}"/>
    <cellStyle name="40% - Accent2 2 4" xfId="1069" xr:uid="{1A7D43E6-27CC-46E4-95F9-EACCF40BEFE8}"/>
    <cellStyle name="40% - Accent2 2 4 2" xfId="2204" xr:uid="{A7EAFB6B-FF22-4A40-9B3C-E432F85F4722}"/>
    <cellStyle name="40% - Accent2 2 5" xfId="838" xr:uid="{A6C841CA-A9EE-4C82-9B75-7773006EAEC6}"/>
    <cellStyle name="40% - Accent2 2 5 2" xfId="1974" xr:uid="{FA60898D-69D6-42F3-90A2-0C5D8A5BBC3D}"/>
    <cellStyle name="40% - Accent2 2 6" xfId="1284" xr:uid="{E5027415-287D-47C7-8C91-24F54AA22978}"/>
    <cellStyle name="40% - Accent2 2 6 2" xfId="2434" xr:uid="{5D948F0C-2C8D-4EC5-A97D-305CA8DD14DE}"/>
    <cellStyle name="40% - Accent2 2 7" xfId="1514" xr:uid="{EEFB2EA5-B305-4E97-AE7E-71FA02B1AD6F}"/>
    <cellStyle name="40% - Accent2 2 8" xfId="1744" xr:uid="{6C143CCD-B065-46EF-9DE4-F9D012F54D17}"/>
    <cellStyle name="40% - Accent2 2 9" xfId="2664" xr:uid="{3E6567B2-7815-469A-BA8F-AAAE7FCAE8A7}"/>
    <cellStyle name="40% - Accent2 3" xfId="810" xr:uid="{2E3EE7B5-111B-4405-BD2E-CC001B4530AA}"/>
    <cellStyle name="40% - Accent2 3 2" xfId="1259" xr:uid="{C4BA16D7-B696-4548-9EE5-C2031BEBF365}"/>
    <cellStyle name="40% - Accent2 3 2 2" xfId="2409" xr:uid="{E1FB01FF-EF5C-4A90-AA10-32A288C53465}"/>
    <cellStyle name="40% - Accent2 3 3" xfId="1044" xr:uid="{0B2CFE44-06DA-4911-80D9-DA938F8B4C24}"/>
    <cellStyle name="40% - Accent2 3 3 2" xfId="2179" xr:uid="{5E19E0B5-E5A6-4FF1-BC32-44491AEFC081}"/>
    <cellStyle name="40% - Accent2 3 4" xfId="1489" xr:uid="{5530E457-1D52-410A-ACF5-B63C8B82600C}"/>
    <cellStyle name="40% - Accent2 3 4 2" xfId="2639" xr:uid="{328D3A0D-413B-4A77-B590-07419C8D567C}"/>
    <cellStyle name="40% - Accent2 3 5" xfId="1719" xr:uid="{581156B7-6AFD-41A1-ABC8-69C1FE4B8311}"/>
    <cellStyle name="40% - Accent2 3 6" xfId="1949" xr:uid="{19EAC7FB-B478-456C-9C4E-B5C26C99434C}"/>
    <cellStyle name="40% - Accent2 3 7" xfId="2869" xr:uid="{17D21236-1B74-4ABA-BB44-4566591191F8}"/>
    <cellStyle name="40% - Accent2 3 8" xfId="3099" xr:uid="{66953AED-DC4F-46A8-9C1D-33DB06DBEC13}"/>
    <cellStyle name="40% - Accent2 4" xfId="930" xr:uid="{4CF62B43-4E32-45AC-A219-DBCF2B12925E}"/>
    <cellStyle name="40% - Accent2 4 2" xfId="2295" xr:uid="{6D60D1E2-00E3-4BBA-943D-1ACEA9DCF4F9}"/>
    <cellStyle name="40% - Accent2 5" xfId="1375" xr:uid="{8ABA98B9-4AEE-4F47-AFDE-D9570C9CEA25}"/>
    <cellStyle name="40% - Accent2 5 2" xfId="2065" xr:uid="{1170215D-77AC-481D-B648-E856CAC8BC5F}"/>
    <cellStyle name="40% - Accent2 6" xfId="1605" xr:uid="{3A06135C-EA27-4179-B80F-FA308DEC647D}"/>
    <cellStyle name="40% - Accent2 6 2" xfId="2525" xr:uid="{BEF3B269-1340-4204-9C5A-8EEBE644965E}"/>
    <cellStyle name="40% - Accent2 7" xfId="1835" xr:uid="{5AE28779-4801-44E1-BB7F-C723F98783A3}"/>
    <cellStyle name="40% - Accent2 8" xfId="2755" xr:uid="{3F1B27BF-4631-4718-9386-CB1FDF473438}"/>
    <cellStyle name="40% - Accent2 9" xfId="2985" xr:uid="{C2091EE1-BD94-4975-8A88-D9BF0E4FBDA0}"/>
    <cellStyle name="40% - Accent3" xfId="696" builtinId="39" customBuiltin="1"/>
    <cellStyle name="40% - Accent3 2" xfId="14" xr:uid="{00000000-0005-0000-0000-000019000000}"/>
    <cellStyle name="40% - Accent3 2 10" xfId="2895" xr:uid="{9B11364B-2316-4814-BC28-C2539548B58A}"/>
    <cellStyle name="40% - Accent3 2 2" xfId="604" xr:uid="{00000000-0005-0000-0000-00001A000000}"/>
    <cellStyle name="40% - Accent3 2 2 2" xfId="767" xr:uid="{9FBA63F3-A35F-46A1-A0F1-15789AB19036}"/>
    <cellStyle name="40% - Accent3 2 2 2 2" xfId="1216" xr:uid="{0A610506-D24E-4701-98F1-7524C55E28BB}"/>
    <cellStyle name="40% - Accent3 2 2 2 2 2" xfId="2366" xr:uid="{78F059D7-6827-450C-A2FE-62F4BD8C3227}"/>
    <cellStyle name="40% - Accent3 2 2 2 3" xfId="1001" xr:uid="{D94FE997-B991-4EED-9E58-06D8E180A0DB}"/>
    <cellStyle name="40% - Accent3 2 2 2 3 2" xfId="2136" xr:uid="{1DDD3B62-67CD-4628-A49B-B7C47BB3D68E}"/>
    <cellStyle name="40% - Accent3 2 2 2 4" xfId="1446" xr:uid="{8F4C3B10-9E21-4822-88A7-59CDD2C9C820}"/>
    <cellStyle name="40% - Accent3 2 2 2 4 2" xfId="2596" xr:uid="{9F3F3440-6036-49F0-973D-055355393913}"/>
    <cellStyle name="40% - Accent3 2 2 2 5" xfId="1676" xr:uid="{7DFCFEB1-1074-437C-8183-62C4F4E13045}"/>
    <cellStyle name="40% - Accent3 2 2 2 6" xfId="1906" xr:uid="{A17D95F2-6B83-480C-9C74-B3C249D7B9DD}"/>
    <cellStyle name="40% - Accent3 2 2 2 7" xfId="2826" xr:uid="{EFD26379-F04E-46FA-A93B-4A589F64C955}"/>
    <cellStyle name="40% - Accent3 2 2 2 8" xfId="3056" xr:uid="{AD92A761-9A8E-4D6B-9642-26990FD5C81B}"/>
    <cellStyle name="40% - Accent3 2 2 3" xfId="1119" xr:uid="{B5E454B3-1507-4C7D-82DE-018998221BC7}"/>
    <cellStyle name="40% - Accent3 2 2 3 2" xfId="2252" xr:uid="{668154E4-B304-42A2-9189-F0077BFDFB21}"/>
    <cellStyle name="40% - Accent3 2 2 4" xfId="887" xr:uid="{8DE223C4-B9E1-4EB2-A74D-794674A84A1D}"/>
    <cellStyle name="40% - Accent3 2 2 4 2" xfId="2022" xr:uid="{A9795F30-9111-4905-B806-24218612D500}"/>
    <cellStyle name="40% - Accent3 2 2 5" xfId="1332" xr:uid="{3E764045-318A-4EFA-AE3A-3B06DA30D44A}"/>
    <cellStyle name="40% - Accent3 2 2 5 2" xfId="2482" xr:uid="{FE2B3EA4-D7B3-4476-836D-B572C96D9C45}"/>
    <cellStyle name="40% - Accent3 2 2 6" xfId="1562" xr:uid="{64C7E992-739B-4D24-A001-BADE600E8D00}"/>
    <cellStyle name="40% - Accent3 2 2 7" xfId="1792" xr:uid="{34A766D6-AFB5-4376-A1E6-5241BCDEB013}"/>
    <cellStyle name="40% - Accent3 2 2 8" xfId="2712" xr:uid="{094BAE73-9279-41FC-9359-AD976FA7E36E}"/>
    <cellStyle name="40% - Accent3 2 2 9" xfId="2942" xr:uid="{DD8C17CA-967C-41C7-A630-57EB8A3AF907}"/>
    <cellStyle name="40% - Accent3 2 3" xfId="720" xr:uid="{68A01960-68CB-4A65-8F2A-3555359514EE}"/>
    <cellStyle name="40% - Accent3 2 3 2" xfId="1169" xr:uid="{D36FDDFE-63E4-457D-9C18-8E43866D64D5}"/>
    <cellStyle name="40% - Accent3 2 3 2 2" xfId="2319" xr:uid="{AF576C55-B5F0-465F-A273-8238A647C066}"/>
    <cellStyle name="40% - Accent3 2 3 3" xfId="954" xr:uid="{11A31615-B1A3-4060-A6F3-AE7A55D82127}"/>
    <cellStyle name="40% - Accent3 2 3 3 2" xfId="2089" xr:uid="{DE11EC18-6110-4CDA-8B86-F79A58B19C39}"/>
    <cellStyle name="40% - Accent3 2 3 4" xfId="1399" xr:uid="{3860C8E3-CE81-4576-9F6F-891C4FD53C91}"/>
    <cellStyle name="40% - Accent3 2 3 4 2" xfId="2549" xr:uid="{E9DA37F6-3558-4A6C-B3BB-DABA099E98B4}"/>
    <cellStyle name="40% - Accent3 2 3 5" xfId="1629" xr:uid="{9F0B7F01-8D34-4565-AE86-4E2F6D856F46}"/>
    <cellStyle name="40% - Accent3 2 3 6" xfId="1859" xr:uid="{92A4A705-5F2A-4C07-89B6-E40C945E6D9D}"/>
    <cellStyle name="40% - Accent3 2 3 7" xfId="2779" xr:uid="{1EBE91DB-84E7-45AE-AB77-BD0E5A10848F}"/>
    <cellStyle name="40% - Accent3 2 3 8" xfId="3009" xr:uid="{245D3873-DDD7-46AD-A5ED-D393FE7F77AB}"/>
    <cellStyle name="40% - Accent3 2 4" xfId="1070" xr:uid="{1925BFFE-5CEA-4D32-91E5-7B29B3B781C9}"/>
    <cellStyle name="40% - Accent3 2 4 2" xfId="2205" xr:uid="{974CCD96-8356-416B-AF6A-D4E24F37C275}"/>
    <cellStyle name="40% - Accent3 2 5" xfId="839" xr:uid="{59FD17FE-F79D-4B5E-AEE6-9646CC0A0F87}"/>
    <cellStyle name="40% - Accent3 2 5 2" xfId="1975" xr:uid="{6A98067C-D26A-400B-8E2C-8CDA8BE1BBA3}"/>
    <cellStyle name="40% - Accent3 2 6" xfId="1285" xr:uid="{DC93BDA6-92C0-47FB-A2BF-C5D7463499EB}"/>
    <cellStyle name="40% - Accent3 2 6 2" xfId="2435" xr:uid="{26DF48AB-008A-4B11-9E97-C1FFC6AE40BD}"/>
    <cellStyle name="40% - Accent3 2 7" xfId="1515" xr:uid="{2E29AD15-A675-4992-84AF-237AB225610B}"/>
    <cellStyle name="40% - Accent3 2 8" xfId="1745" xr:uid="{1A8936C1-D266-4481-866B-B982B206CAE6}"/>
    <cellStyle name="40% - Accent3 2 9" xfId="2665" xr:uid="{FCAB9E9F-5C17-4F24-8540-FDD653F6FA33}"/>
    <cellStyle name="40% - Accent3 3" xfId="813" xr:uid="{B98B3D0F-C9EF-4904-8320-2E3FDB09ABA0}"/>
    <cellStyle name="40% - Accent3 3 2" xfId="1262" xr:uid="{5BDCD2CA-6B3A-4149-97D9-BA8DBBA0A4D1}"/>
    <cellStyle name="40% - Accent3 3 2 2" xfId="2412" xr:uid="{D9B6DB29-C58E-48AE-9EFF-4DF7C08AFAE9}"/>
    <cellStyle name="40% - Accent3 3 3" xfId="1047" xr:uid="{FD19608F-DA27-4267-9519-BB5EF2FF2434}"/>
    <cellStyle name="40% - Accent3 3 3 2" xfId="2182" xr:uid="{E83A2288-71AD-4BF5-8F09-18A7AA898691}"/>
    <cellStyle name="40% - Accent3 3 4" xfId="1492" xr:uid="{005F3162-B358-4B5D-8A30-E23CD142E1C1}"/>
    <cellStyle name="40% - Accent3 3 4 2" xfId="2642" xr:uid="{40126BC4-6D9C-43B7-9380-D8BAEBCE3D84}"/>
    <cellStyle name="40% - Accent3 3 5" xfId="1722" xr:uid="{C568AC0D-3A5C-4608-8838-F0022832D9AE}"/>
    <cellStyle name="40% - Accent3 3 6" xfId="1952" xr:uid="{65BDF803-DA19-4F86-B25F-EF6B610B6DB8}"/>
    <cellStyle name="40% - Accent3 3 7" xfId="2872" xr:uid="{27C41FDF-7AE0-4C43-8934-3BDC4BD31B33}"/>
    <cellStyle name="40% - Accent3 3 8" xfId="3102" xr:uid="{91F7DE48-E9ED-4D38-8BEE-688208A03D0D}"/>
    <cellStyle name="40% - Accent3 4" xfId="933" xr:uid="{680E6E3E-4D7D-403F-95EE-CDD5894D57DF}"/>
    <cellStyle name="40% - Accent3 4 2" xfId="2298" xr:uid="{5A943A03-41BB-48C0-9A7E-9B043AD87E3F}"/>
    <cellStyle name="40% - Accent3 5" xfId="1378" xr:uid="{D404E50B-B7D4-460B-847D-A7BD9F74E12A}"/>
    <cellStyle name="40% - Accent3 5 2" xfId="2068" xr:uid="{DBD88E6B-27B0-4B62-A331-2EE007A8745D}"/>
    <cellStyle name="40% - Accent3 6" xfId="1608" xr:uid="{C0BCD09A-D7BE-4BDB-8096-5ABC4E24F3C1}"/>
    <cellStyle name="40% - Accent3 6 2" xfId="2528" xr:uid="{8295C89F-0326-4A03-A462-94C891A632D8}"/>
    <cellStyle name="40% - Accent3 7" xfId="1838" xr:uid="{38EE1A20-8A47-48AD-BE5A-4E6E9CD70ECE}"/>
    <cellStyle name="40% - Accent3 8" xfId="2758" xr:uid="{89391A32-7794-4E17-A673-85D868973BEA}"/>
    <cellStyle name="40% - Accent3 9" xfId="2988" xr:uid="{7C0E365A-B720-4EEE-ABAB-068011B0383C}"/>
    <cellStyle name="40% - Accent4" xfId="700" builtinId="43" customBuiltin="1"/>
    <cellStyle name="40% - Accent4 2" xfId="15" xr:uid="{00000000-0005-0000-0000-00001C000000}"/>
    <cellStyle name="40% - Accent4 2 10" xfId="2896" xr:uid="{0BD2AC29-2769-4454-BDC0-5EF1C8CC4EB7}"/>
    <cellStyle name="40% - Accent4 2 2" xfId="605" xr:uid="{00000000-0005-0000-0000-00001D000000}"/>
    <cellStyle name="40% - Accent4 2 2 2" xfId="768" xr:uid="{D8D3D32E-1068-4C30-89D1-A6837006774C}"/>
    <cellStyle name="40% - Accent4 2 2 2 2" xfId="1217" xr:uid="{41635BBB-A01A-4413-A6E6-1EC2A28844BF}"/>
    <cellStyle name="40% - Accent4 2 2 2 2 2" xfId="2367" xr:uid="{F2F11A65-0A36-4FB1-901B-0FB0132B4DF4}"/>
    <cellStyle name="40% - Accent4 2 2 2 3" xfId="1002" xr:uid="{024A3F81-709D-4107-8D88-C212D52618DE}"/>
    <cellStyle name="40% - Accent4 2 2 2 3 2" xfId="2137" xr:uid="{79223D56-7C2A-4D5C-A47E-87EB07D6291E}"/>
    <cellStyle name="40% - Accent4 2 2 2 4" xfId="1447" xr:uid="{EC7B1359-5E80-403B-A0A7-A5B44500EFB0}"/>
    <cellStyle name="40% - Accent4 2 2 2 4 2" xfId="2597" xr:uid="{65707917-5BD7-47BC-9DBE-91286A86DE61}"/>
    <cellStyle name="40% - Accent4 2 2 2 5" xfId="1677" xr:uid="{DA21778E-5884-4BF7-82F4-9DA31CEDE99A}"/>
    <cellStyle name="40% - Accent4 2 2 2 6" xfId="1907" xr:uid="{8BAC3FF1-5F99-4329-8FFA-E043DBDEFA4D}"/>
    <cellStyle name="40% - Accent4 2 2 2 7" xfId="2827" xr:uid="{530B76C1-2CC2-479C-BB03-045362B10FDB}"/>
    <cellStyle name="40% - Accent4 2 2 2 8" xfId="3057" xr:uid="{DDCD46ED-B694-4B82-B649-1A3D4809876A}"/>
    <cellStyle name="40% - Accent4 2 2 3" xfId="1120" xr:uid="{E2027A35-E455-4368-9DAF-1A91568BED08}"/>
    <cellStyle name="40% - Accent4 2 2 3 2" xfId="2253" xr:uid="{132DDF9E-3003-40B5-9CE7-67CA6BECADAE}"/>
    <cellStyle name="40% - Accent4 2 2 4" xfId="888" xr:uid="{3AF6BF28-637E-44DC-A262-16B50ECF11C7}"/>
    <cellStyle name="40% - Accent4 2 2 4 2" xfId="2023" xr:uid="{281FB987-28AA-4748-92D6-98252E6749BA}"/>
    <cellStyle name="40% - Accent4 2 2 5" xfId="1333" xr:uid="{789D3B07-0F8E-4D22-816F-FEB3F188F12F}"/>
    <cellStyle name="40% - Accent4 2 2 5 2" xfId="2483" xr:uid="{2F75288A-F0B4-49BD-91E6-41AB0C5E8A8E}"/>
    <cellStyle name="40% - Accent4 2 2 6" xfId="1563" xr:uid="{12BE0256-167A-4743-96DB-8C7820F884A5}"/>
    <cellStyle name="40% - Accent4 2 2 7" xfId="1793" xr:uid="{A46A7E74-942B-47FD-94B9-E9B59BBDE4CB}"/>
    <cellStyle name="40% - Accent4 2 2 8" xfId="2713" xr:uid="{D8D7CBF3-E6FA-462F-9357-9DA83A407171}"/>
    <cellStyle name="40% - Accent4 2 2 9" xfId="2943" xr:uid="{46F7C9B5-4DB0-496F-8B9D-E40B6E803DDD}"/>
    <cellStyle name="40% - Accent4 2 3" xfId="721" xr:uid="{39398746-C281-41E1-8871-02ADCEB22D95}"/>
    <cellStyle name="40% - Accent4 2 3 2" xfId="1170" xr:uid="{D8706F69-B80A-438F-9FB4-09CD48030EA1}"/>
    <cellStyle name="40% - Accent4 2 3 2 2" xfId="2320" xr:uid="{9A7F7EE9-63AC-4699-8C2C-7056FEE1EB3C}"/>
    <cellStyle name="40% - Accent4 2 3 3" xfId="955" xr:uid="{02023981-044C-44E5-9C83-A0A5979F6B2A}"/>
    <cellStyle name="40% - Accent4 2 3 3 2" xfId="2090" xr:uid="{9E2C7F56-757B-4587-AA1D-2C78FA16574E}"/>
    <cellStyle name="40% - Accent4 2 3 4" xfId="1400" xr:uid="{38685AFA-817D-4926-B5E7-3BBFC68FC26D}"/>
    <cellStyle name="40% - Accent4 2 3 4 2" xfId="2550" xr:uid="{6BC3FBD1-BA66-4EF8-975B-D2DF93F43B02}"/>
    <cellStyle name="40% - Accent4 2 3 5" xfId="1630" xr:uid="{4E680880-CA5A-4943-A57C-8B7E8E1C7EB8}"/>
    <cellStyle name="40% - Accent4 2 3 6" xfId="1860" xr:uid="{70733AEF-41B7-4BD3-AE6A-736CA4F8E245}"/>
    <cellStyle name="40% - Accent4 2 3 7" xfId="2780" xr:uid="{E9758166-49CC-49A2-903D-F293C5F98426}"/>
    <cellStyle name="40% - Accent4 2 3 8" xfId="3010" xr:uid="{F645C229-1C3D-4617-88A7-34F471BF02FA}"/>
    <cellStyle name="40% - Accent4 2 4" xfId="1071" xr:uid="{CEB1E38B-6DE0-428B-A06E-9B61F987B09B}"/>
    <cellStyle name="40% - Accent4 2 4 2" xfId="2206" xr:uid="{9A76D0C9-B42A-411A-B41C-40ADA64AFE67}"/>
    <cellStyle name="40% - Accent4 2 5" xfId="840" xr:uid="{10B7CD61-F552-4C44-9509-A71B76C17164}"/>
    <cellStyle name="40% - Accent4 2 5 2" xfId="1976" xr:uid="{9ACD90EE-9BEF-4D13-BE1B-ECD3839E1980}"/>
    <cellStyle name="40% - Accent4 2 6" xfId="1286" xr:uid="{877BD4F7-B2CF-4E70-AD32-53E4AFD004ED}"/>
    <cellStyle name="40% - Accent4 2 6 2" xfId="2436" xr:uid="{BB9980B7-FF13-43E7-950E-0C73F6A40738}"/>
    <cellStyle name="40% - Accent4 2 7" xfId="1516" xr:uid="{2F77D978-D7A9-48F8-8CA9-DABD37ECE78B}"/>
    <cellStyle name="40% - Accent4 2 8" xfId="1746" xr:uid="{43F7184C-F2BB-4927-8504-BEDD11C876B6}"/>
    <cellStyle name="40% - Accent4 2 9" xfId="2666" xr:uid="{18CCA10C-09B1-41A1-A65C-02D92E1CEA38}"/>
    <cellStyle name="40% - Accent4 3" xfId="816" xr:uid="{002D2F10-F915-45DE-902D-725C623ABAA8}"/>
    <cellStyle name="40% - Accent4 3 2" xfId="1265" xr:uid="{39A30A05-6ACB-4978-B856-4540C1685092}"/>
    <cellStyle name="40% - Accent4 3 2 2" xfId="2415" xr:uid="{810E11DF-D8AF-4CF9-B127-7E6A80C4DC87}"/>
    <cellStyle name="40% - Accent4 3 3" xfId="1050" xr:uid="{5690406E-E21A-4938-BDB2-E61342F6DE0F}"/>
    <cellStyle name="40% - Accent4 3 3 2" xfId="2185" xr:uid="{F0DFB5C4-DF16-4546-AA10-A8D144B41051}"/>
    <cellStyle name="40% - Accent4 3 4" xfId="1495" xr:uid="{A7F4C8FC-375E-4D20-96C6-0C012A6A5547}"/>
    <cellStyle name="40% - Accent4 3 4 2" xfId="2645" xr:uid="{E0210881-FBCD-42AE-9BEE-DE7516A1BE00}"/>
    <cellStyle name="40% - Accent4 3 5" xfId="1725" xr:uid="{2D0A1AF1-539B-4597-BE9E-C0EAFB278F8D}"/>
    <cellStyle name="40% - Accent4 3 6" xfId="1955" xr:uid="{213A68AD-7417-4BF8-8626-5F11335FF0BC}"/>
    <cellStyle name="40% - Accent4 3 7" xfId="2875" xr:uid="{8F6A4E8E-F311-4B6C-9EEA-B00103A9A85F}"/>
    <cellStyle name="40% - Accent4 3 8" xfId="3105" xr:uid="{1B063133-C935-4890-980A-200C842A5BE0}"/>
    <cellStyle name="40% - Accent4 4" xfId="936" xr:uid="{176A9479-3FCE-48E0-8501-8F16B4C881C9}"/>
    <cellStyle name="40% - Accent4 4 2" xfId="2301" xr:uid="{FCA9A90E-C12D-4789-85A0-BA13BBDFDFEA}"/>
    <cellStyle name="40% - Accent4 5" xfId="1381" xr:uid="{7AB78834-039E-4CD4-8E3D-53206CFBDBAF}"/>
    <cellStyle name="40% - Accent4 5 2" xfId="2071" xr:uid="{5D38BA1E-C326-40E6-A3D7-07C6162A5E72}"/>
    <cellStyle name="40% - Accent4 6" xfId="1611" xr:uid="{BB75F563-3C7E-468D-BDE8-4F1382C2BAFC}"/>
    <cellStyle name="40% - Accent4 6 2" xfId="2531" xr:uid="{9BFB36EA-0C87-4B13-B04C-44A78B0AD438}"/>
    <cellStyle name="40% - Accent4 7" xfId="1841" xr:uid="{DF7570A8-E692-4045-B41C-265369C3A9C7}"/>
    <cellStyle name="40% - Accent4 8" xfId="2761" xr:uid="{CCDDED41-98D1-4F3F-82F6-A68EB3D1BB7D}"/>
    <cellStyle name="40% - Accent4 9" xfId="2991" xr:uid="{FF685D67-B86E-4882-B440-13DB67D4F56C}"/>
    <cellStyle name="40% - Accent5" xfId="704" builtinId="47" customBuiltin="1"/>
    <cellStyle name="40% - Accent5 2" xfId="16" xr:uid="{00000000-0005-0000-0000-00001F000000}"/>
    <cellStyle name="40% - Accent5 2 10" xfId="2897" xr:uid="{F5E805EC-E7B4-4C31-8D6B-6B32A70DF0F3}"/>
    <cellStyle name="40% - Accent5 2 2" xfId="606" xr:uid="{00000000-0005-0000-0000-000020000000}"/>
    <cellStyle name="40% - Accent5 2 2 2" xfId="769" xr:uid="{C550DE56-E397-4F23-8FF1-DD5779D7D2A8}"/>
    <cellStyle name="40% - Accent5 2 2 2 2" xfId="1218" xr:uid="{2DD0413C-64F3-41E3-AA6E-3A3E780CA367}"/>
    <cellStyle name="40% - Accent5 2 2 2 2 2" xfId="2368" xr:uid="{1A233E72-033B-484C-BA0F-F0BF9C3DA6BE}"/>
    <cellStyle name="40% - Accent5 2 2 2 3" xfId="1003" xr:uid="{EC60075A-5B7F-4676-B93F-50435204B835}"/>
    <cellStyle name="40% - Accent5 2 2 2 3 2" xfId="2138" xr:uid="{F7890BC6-FD83-4EE1-A517-5169C5987CF8}"/>
    <cellStyle name="40% - Accent5 2 2 2 4" xfId="1448" xr:uid="{D53D1382-ECB5-47D4-8CC5-ABDF232E473A}"/>
    <cellStyle name="40% - Accent5 2 2 2 4 2" xfId="2598" xr:uid="{EF169E84-8682-4DE6-9F5F-15711664E809}"/>
    <cellStyle name="40% - Accent5 2 2 2 5" xfId="1678" xr:uid="{2DFF0115-36A9-4DA1-A38F-CFCE0ABCB722}"/>
    <cellStyle name="40% - Accent5 2 2 2 6" xfId="1908" xr:uid="{63040713-1365-44BC-8390-0E4E3FE9CF86}"/>
    <cellStyle name="40% - Accent5 2 2 2 7" xfId="2828" xr:uid="{E79A17B7-CAF4-4969-9948-3C2AC570EA4C}"/>
    <cellStyle name="40% - Accent5 2 2 2 8" xfId="3058" xr:uid="{12DA7312-82A2-403A-BB64-24F9DCE5A3D5}"/>
    <cellStyle name="40% - Accent5 2 2 3" xfId="1121" xr:uid="{D91679D9-D488-4015-9576-E3146CCD52E6}"/>
    <cellStyle name="40% - Accent5 2 2 3 2" xfId="2254" xr:uid="{E8E3D901-3598-4598-97EE-147320B303A0}"/>
    <cellStyle name="40% - Accent5 2 2 4" xfId="889" xr:uid="{24521BE3-5AD7-4EFE-87F8-E244F3296F9A}"/>
    <cellStyle name="40% - Accent5 2 2 4 2" xfId="2024" xr:uid="{EFD3A522-1B63-4901-B6FA-4D94E95D476C}"/>
    <cellStyle name="40% - Accent5 2 2 5" xfId="1334" xr:uid="{571A6F42-DC11-4359-9A7B-200D427EDF3B}"/>
    <cellStyle name="40% - Accent5 2 2 5 2" xfId="2484" xr:uid="{18BC9C9A-D68E-48BE-9CA4-9D14E4269C77}"/>
    <cellStyle name="40% - Accent5 2 2 6" xfId="1564" xr:uid="{8F564E13-CA04-4A6B-996F-DA256A172C33}"/>
    <cellStyle name="40% - Accent5 2 2 7" xfId="1794" xr:uid="{30FCA0CB-035B-44DE-81C8-F4F1EEDBF5C0}"/>
    <cellStyle name="40% - Accent5 2 2 8" xfId="2714" xr:uid="{C1EAAC3D-DBA7-4875-9554-AD90666FA3A4}"/>
    <cellStyle name="40% - Accent5 2 2 9" xfId="2944" xr:uid="{BF0B83FF-FDE5-42C7-85F8-E6BE2155FEAE}"/>
    <cellStyle name="40% - Accent5 2 3" xfId="722" xr:uid="{CA953F1E-E1A8-460D-AEB6-E09AF3BD1B57}"/>
    <cellStyle name="40% - Accent5 2 3 2" xfId="1171" xr:uid="{32E6DB00-F44F-49E6-B019-03C48C2DCD77}"/>
    <cellStyle name="40% - Accent5 2 3 2 2" xfId="2321" xr:uid="{6C109700-376E-4239-944E-DB3F680862B9}"/>
    <cellStyle name="40% - Accent5 2 3 3" xfId="956" xr:uid="{3C93720F-5ED0-434C-8B4C-89E5DA8F8EC8}"/>
    <cellStyle name="40% - Accent5 2 3 3 2" xfId="2091" xr:uid="{6BBC5288-796B-45D8-BA56-8F33D1EBE1F3}"/>
    <cellStyle name="40% - Accent5 2 3 4" xfId="1401" xr:uid="{F26E30D8-8C8B-414B-B69B-73B1B7AB3C79}"/>
    <cellStyle name="40% - Accent5 2 3 4 2" xfId="2551" xr:uid="{FE724765-D5D1-4AC2-81F8-569898828735}"/>
    <cellStyle name="40% - Accent5 2 3 5" xfId="1631" xr:uid="{2D3D2DBE-BE91-43A2-BA81-E5AE87260E84}"/>
    <cellStyle name="40% - Accent5 2 3 6" xfId="1861" xr:uid="{ABAD0D62-5E1B-4A4C-9A45-302D8ADEA024}"/>
    <cellStyle name="40% - Accent5 2 3 7" xfId="2781" xr:uid="{B48845BC-7394-402C-9774-ED87993B7127}"/>
    <cellStyle name="40% - Accent5 2 3 8" xfId="3011" xr:uid="{47B8B777-9260-4DE8-B090-8C071D323D71}"/>
    <cellStyle name="40% - Accent5 2 4" xfId="1072" xr:uid="{B3BD7B1F-42EB-4120-9433-3EDA1E9110F3}"/>
    <cellStyle name="40% - Accent5 2 4 2" xfId="2207" xr:uid="{F126FB85-60C7-40C9-84D9-6A739C0BDC4A}"/>
    <cellStyle name="40% - Accent5 2 5" xfId="841" xr:uid="{FB6F27DF-B615-44DF-953A-CB8122707A3A}"/>
    <cellStyle name="40% - Accent5 2 5 2" xfId="1977" xr:uid="{636E1818-71C7-48DD-B16A-CC3779D62446}"/>
    <cellStyle name="40% - Accent5 2 6" xfId="1287" xr:uid="{7D1C7B37-F7A2-4884-AF98-4651BC823F33}"/>
    <cellStyle name="40% - Accent5 2 6 2" xfId="2437" xr:uid="{1108F86B-FB36-4385-8DBD-CB9D37F5DB3E}"/>
    <cellStyle name="40% - Accent5 2 7" xfId="1517" xr:uid="{4882C10A-27E0-4E11-A941-57BA81C1EBA7}"/>
    <cellStyle name="40% - Accent5 2 8" xfId="1747" xr:uid="{0DE3AC82-BA6F-4D26-9DD7-818D61843528}"/>
    <cellStyle name="40% - Accent5 2 9" xfId="2667" xr:uid="{EA046103-C8A2-4A11-AA0D-C51809291B70}"/>
    <cellStyle name="40% - Accent5 3" xfId="819" xr:uid="{B9076266-3995-42B0-935D-F96D917DF11C}"/>
    <cellStyle name="40% - Accent5 3 2" xfId="1268" xr:uid="{9C5795D0-D750-4962-9514-55C10E19C02D}"/>
    <cellStyle name="40% - Accent5 3 2 2" xfId="2418" xr:uid="{432F4770-306D-4379-98E4-2892911E955E}"/>
    <cellStyle name="40% - Accent5 3 3" xfId="1053" xr:uid="{92F0F8F9-5519-4FF4-BC70-30D6290B3F19}"/>
    <cellStyle name="40% - Accent5 3 3 2" xfId="2188" xr:uid="{04873E38-777F-429A-BAF0-CDA1EAA8B3AE}"/>
    <cellStyle name="40% - Accent5 3 4" xfId="1498" xr:uid="{F3364671-A733-47F9-A799-52FB4392CFAF}"/>
    <cellStyle name="40% - Accent5 3 4 2" xfId="2648" xr:uid="{B30E553F-E41C-436E-B2DC-FA4EA519ADA0}"/>
    <cellStyle name="40% - Accent5 3 5" xfId="1728" xr:uid="{40D7AB61-7108-4508-9E04-AB4E1D24F467}"/>
    <cellStyle name="40% - Accent5 3 6" xfId="1958" xr:uid="{80C7B255-3A34-4BC6-9FF8-A76787957F00}"/>
    <cellStyle name="40% - Accent5 3 7" xfId="2878" xr:uid="{3A6223AC-2096-41CB-B5AB-197CB72BE31F}"/>
    <cellStyle name="40% - Accent5 3 8" xfId="3108" xr:uid="{597208B2-92EE-41FF-9C26-BB1BFAA8A95A}"/>
    <cellStyle name="40% - Accent5 4" xfId="939" xr:uid="{551C5FE1-47D4-45ED-A47B-D2399D35AE33}"/>
    <cellStyle name="40% - Accent5 4 2" xfId="2304" xr:uid="{4A190046-516E-49D3-8779-E30A7F74E7FF}"/>
    <cellStyle name="40% - Accent5 5" xfId="1384" xr:uid="{8F0158C7-CF6B-4389-8A91-D85EADCD35D4}"/>
    <cellStyle name="40% - Accent5 5 2" xfId="2074" xr:uid="{13C94A7F-C422-4DEA-9736-1D7063676E24}"/>
    <cellStyle name="40% - Accent5 6" xfId="1614" xr:uid="{871C2089-E752-4118-AE47-2DE0F4742DB4}"/>
    <cellStyle name="40% - Accent5 6 2" xfId="2534" xr:uid="{78803753-6B94-4CB8-9AEC-E060AD5DC20C}"/>
    <cellStyle name="40% - Accent5 7" xfId="1844" xr:uid="{D7615550-2741-479B-B174-A1877C28A2A4}"/>
    <cellStyle name="40% - Accent5 8" xfId="2764" xr:uid="{7E3F6871-F121-4A93-9299-A6D11BAA7BC2}"/>
    <cellStyle name="40% - Accent5 9" xfId="2994" xr:uid="{D6655BB0-717B-4C84-AC3D-D5B971EB850C}"/>
    <cellStyle name="40% - Accent6" xfId="708" builtinId="51" customBuiltin="1"/>
    <cellStyle name="40% - Accent6 2" xfId="17" xr:uid="{00000000-0005-0000-0000-000022000000}"/>
    <cellStyle name="40% - Accent6 2 10" xfId="2898" xr:uid="{0A571CB0-5BA7-4901-8200-57CE32C63B74}"/>
    <cellStyle name="40% - Accent6 2 2" xfId="607" xr:uid="{00000000-0005-0000-0000-000023000000}"/>
    <cellStyle name="40% - Accent6 2 2 2" xfId="770" xr:uid="{4BA6DEEE-2B48-4CD2-9383-4C2471B20371}"/>
    <cellStyle name="40% - Accent6 2 2 2 2" xfId="1219" xr:uid="{AF9EA92E-F84B-437D-83DD-28C898F56E65}"/>
    <cellStyle name="40% - Accent6 2 2 2 2 2" xfId="2369" xr:uid="{9A7913B5-23E3-4ABD-AE4E-7D36C5572923}"/>
    <cellStyle name="40% - Accent6 2 2 2 3" xfId="1004" xr:uid="{99EA6985-EA84-49F2-8293-329A56F6C5AD}"/>
    <cellStyle name="40% - Accent6 2 2 2 3 2" xfId="2139" xr:uid="{00F48B6F-EAF0-4BCF-A853-57FB588244F8}"/>
    <cellStyle name="40% - Accent6 2 2 2 4" xfId="1449" xr:uid="{713C985A-862F-4A27-96FA-010723115FDA}"/>
    <cellStyle name="40% - Accent6 2 2 2 4 2" xfId="2599" xr:uid="{A900D3BB-CFDA-4FB2-80DB-FCEF86792E8D}"/>
    <cellStyle name="40% - Accent6 2 2 2 5" xfId="1679" xr:uid="{94E91BC7-39F2-44E6-9061-3EC26C82B2E3}"/>
    <cellStyle name="40% - Accent6 2 2 2 6" xfId="1909" xr:uid="{C5D4CCA9-7DFF-4AFC-BBFF-90C07E495949}"/>
    <cellStyle name="40% - Accent6 2 2 2 7" xfId="2829" xr:uid="{F61FF9D3-072A-4992-A34E-102227C2EF2F}"/>
    <cellStyle name="40% - Accent6 2 2 2 8" xfId="3059" xr:uid="{BF11F3D1-9A55-4D09-8E7C-116144C0C8D7}"/>
    <cellStyle name="40% - Accent6 2 2 3" xfId="1122" xr:uid="{DCBE376B-506B-46BD-9960-52269D60D3BE}"/>
    <cellStyle name="40% - Accent6 2 2 3 2" xfId="2255" xr:uid="{3EC042DA-3127-4EEF-ADD9-DBB0FA2F89A6}"/>
    <cellStyle name="40% - Accent6 2 2 4" xfId="890" xr:uid="{828B4C31-D45F-4ED9-B9B2-5CC881173E93}"/>
    <cellStyle name="40% - Accent6 2 2 4 2" xfId="2025" xr:uid="{9858E338-C23B-4DB1-9CEC-03D469598D1C}"/>
    <cellStyle name="40% - Accent6 2 2 5" xfId="1335" xr:uid="{D305F5CC-561E-4934-83A1-030224AC0EA1}"/>
    <cellStyle name="40% - Accent6 2 2 5 2" xfId="2485" xr:uid="{05DEEDD7-549F-4B8E-BE8B-64D6BB29E043}"/>
    <cellStyle name="40% - Accent6 2 2 6" xfId="1565" xr:uid="{FF29C00A-00D9-46F4-8E33-D9DECD7FB500}"/>
    <cellStyle name="40% - Accent6 2 2 7" xfId="1795" xr:uid="{86C9361C-36AC-4FB0-B6AE-144EBEC8EB54}"/>
    <cellStyle name="40% - Accent6 2 2 8" xfId="2715" xr:uid="{6352EC4E-AA09-479C-B969-6FF3D0498991}"/>
    <cellStyle name="40% - Accent6 2 2 9" xfId="2945" xr:uid="{E7FE1046-7FB4-42E9-9AFC-83EAE06FB3A2}"/>
    <cellStyle name="40% - Accent6 2 3" xfId="723" xr:uid="{B6857997-485B-4538-90C6-5CB51162ACA4}"/>
    <cellStyle name="40% - Accent6 2 3 2" xfId="1172" xr:uid="{788E70EA-B9D9-4225-85FE-6C5B85FB71B4}"/>
    <cellStyle name="40% - Accent6 2 3 2 2" xfId="2322" xr:uid="{D78123C2-DB52-41A7-A9DA-C7DD48CABB4A}"/>
    <cellStyle name="40% - Accent6 2 3 3" xfId="957" xr:uid="{6CE241C5-2220-464C-BCE2-746762B6FFE3}"/>
    <cellStyle name="40% - Accent6 2 3 3 2" xfId="2092" xr:uid="{6B199B02-4BB0-4CAD-9204-66D21960154F}"/>
    <cellStyle name="40% - Accent6 2 3 4" xfId="1402" xr:uid="{05EE9A5F-FD56-4F72-937E-47EFE4757605}"/>
    <cellStyle name="40% - Accent6 2 3 4 2" xfId="2552" xr:uid="{1026EE78-9F1B-48E1-AB56-BA1BF3C4DCF7}"/>
    <cellStyle name="40% - Accent6 2 3 5" xfId="1632" xr:uid="{E92BF37F-FEEC-497E-85FC-2A0909E20DCB}"/>
    <cellStyle name="40% - Accent6 2 3 6" xfId="1862" xr:uid="{0B66DD9C-67F5-4A8A-8353-766FA71B1085}"/>
    <cellStyle name="40% - Accent6 2 3 7" xfId="2782" xr:uid="{37BDF7E9-85AE-46E5-9473-B9514B7287EE}"/>
    <cellStyle name="40% - Accent6 2 3 8" xfId="3012" xr:uid="{C07519BA-3BB7-4DE0-A598-34ECB224D2BE}"/>
    <cellStyle name="40% - Accent6 2 4" xfId="1073" xr:uid="{0CD47E79-92BD-4FB6-8BFE-F4BA5963329F}"/>
    <cellStyle name="40% - Accent6 2 4 2" xfId="2208" xr:uid="{96960033-3CA8-4C0A-9DE6-7B3EFF531E99}"/>
    <cellStyle name="40% - Accent6 2 5" xfId="842" xr:uid="{D5280AA8-87F1-45B4-AB35-2CF801DF0028}"/>
    <cellStyle name="40% - Accent6 2 5 2" xfId="1978" xr:uid="{19BFD378-0F87-46A1-8254-9D07534243B8}"/>
    <cellStyle name="40% - Accent6 2 6" xfId="1288" xr:uid="{C6B5B49D-4AB1-475F-8C96-E51913C91C39}"/>
    <cellStyle name="40% - Accent6 2 6 2" xfId="2438" xr:uid="{5D74B38A-B159-44B2-81BA-276439D0EB9C}"/>
    <cellStyle name="40% - Accent6 2 7" xfId="1518" xr:uid="{CD8768C1-67B1-4B28-A9CF-72A4461AB580}"/>
    <cellStyle name="40% - Accent6 2 8" xfId="1748" xr:uid="{6E0428DD-05EE-42F7-8CE5-A97F38105312}"/>
    <cellStyle name="40% - Accent6 2 9" xfId="2668" xr:uid="{96B2A05F-FD9B-458E-A8D2-79179AD4BEF3}"/>
    <cellStyle name="40% - Accent6 3" xfId="822" xr:uid="{FA95F09F-3E91-4EB4-9DEC-F6F55103A9B7}"/>
    <cellStyle name="40% - Accent6 3 2" xfId="1271" xr:uid="{9F26360F-B03E-40C2-8D7A-EAEBF04D7681}"/>
    <cellStyle name="40% - Accent6 3 2 2" xfId="2421" xr:uid="{629CC856-4B5D-42C3-B32E-AE4F4F898468}"/>
    <cellStyle name="40% - Accent6 3 3" xfId="1056" xr:uid="{01852A44-F367-44E6-A14F-B93127056E47}"/>
    <cellStyle name="40% - Accent6 3 3 2" xfId="2191" xr:uid="{8B3766DA-4B38-49C9-8C8F-5CA955250C61}"/>
    <cellStyle name="40% - Accent6 3 4" xfId="1501" xr:uid="{BEB2FA96-20D0-4DA2-ADB9-2BDA125CDF46}"/>
    <cellStyle name="40% - Accent6 3 4 2" xfId="2651" xr:uid="{B974D9B8-859E-492B-B84F-554B8793B01A}"/>
    <cellStyle name="40% - Accent6 3 5" xfId="1731" xr:uid="{63CD1264-C4C8-451E-887F-C34D3FD43BC3}"/>
    <cellStyle name="40% - Accent6 3 6" xfId="1961" xr:uid="{F0522130-9CFC-4364-BC44-27572E371F12}"/>
    <cellStyle name="40% - Accent6 3 7" xfId="2881" xr:uid="{44D33120-9D2A-4510-8D5B-FBA3AB05636A}"/>
    <cellStyle name="40% - Accent6 3 8" xfId="3111" xr:uid="{0A8919C2-8E2E-441B-8B5A-2FF7A0F4A308}"/>
    <cellStyle name="40% - Accent6 4" xfId="942" xr:uid="{A876F1A0-B700-4F22-A5DF-7737E895EB96}"/>
    <cellStyle name="40% - Accent6 4 2" xfId="2307" xr:uid="{A2138199-ABEE-4513-8BBF-C321FDFCB192}"/>
    <cellStyle name="40% - Accent6 5" xfId="1387" xr:uid="{4532171E-EEA4-4C70-9818-0D82E34F95D2}"/>
    <cellStyle name="40% - Accent6 5 2" xfId="2077" xr:uid="{AD9BDAAF-A348-4087-9106-DD0E9CF6B0A9}"/>
    <cellStyle name="40% - Accent6 6" xfId="1617" xr:uid="{B66D51CB-B619-40AD-A171-F62D6A1B9E50}"/>
    <cellStyle name="40% - Accent6 6 2" xfId="2537" xr:uid="{ABCE1A8C-D7C3-478F-9288-3C5F9976756E}"/>
    <cellStyle name="40% - Accent6 7" xfId="1847" xr:uid="{15A3EA37-1DAD-4F69-A159-854CE1BA6E98}"/>
    <cellStyle name="40% - Accent6 8" xfId="2767" xr:uid="{315EA2D6-C8BD-4023-92DA-52ADB1972E3E}"/>
    <cellStyle name="40% - Accent6 9" xfId="2997" xr:uid="{71994EC5-8847-44A7-A5E8-F84FEF61755C}"/>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1 3 2" xfId="1257" xr:uid="{6B8124E9-D291-4E04-8C6F-02478ECD26AD}"/>
    <cellStyle name="60% - Accent1 3 2 2" xfId="2407" xr:uid="{94D8154B-0931-4A78-9672-6DBD300FBD1D}"/>
    <cellStyle name="60% - Accent1 3 3" xfId="1042" xr:uid="{6EEC9AA6-05C7-46DD-9DAD-43BEFBD98DAB}"/>
    <cellStyle name="60% - Accent1 3 3 2" xfId="2177" xr:uid="{E62C94BB-ECCE-4F43-BCC3-DAEB637C46E0}"/>
    <cellStyle name="60% - Accent1 3 4" xfId="1487" xr:uid="{5EAFAE06-5F92-407F-B4A6-BB9FEF129CE6}"/>
    <cellStyle name="60% - Accent1 3 4 2" xfId="2637" xr:uid="{711D57F4-65D1-40DD-942B-1B9BB6FAAB71}"/>
    <cellStyle name="60% - Accent1 3 5" xfId="1717" xr:uid="{725E83F9-D96D-4E52-9069-C52D250E28AE}"/>
    <cellStyle name="60% - Accent1 3 6" xfId="1947" xr:uid="{9185C87A-0DF8-4B9F-B78E-C2C618D34AE3}"/>
    <cellStyle name="60% - Accent1 3 7" xfId="2867" xr:uid="{38CB87B9-0655-4D34-BF69-A9E6F7E3700B}"/>
    <cellStyle name="60% - Accent1 3 8" xfId="3097" xr:uid="{98DC522D-8685-4CCD-B48A-50881614AEBC}"/>
    <cellStyle name="60% - Accent1 4" xfId="928" xr:uid="{BBFD5F7D-0B32-4B48-A67B-A879071774B1}"/>
    <cellStyle name="60% - Accent1 4 2" xfId="2293" xr:uid="{093538F8-488F-486A-BFFB-4A74D30B1FEE}"/>
    <cellStyle name="60% - Accent1 5" xfId="1373" xr:uid="{41B90A98-8185-41A5-84A3-DB6FEFAA45D1}"/>
    <cellStyle name="60% - Accent1 5 2" xfId="2063" xr:uid="{64AA523D-DAED-45D3-A345-5327624D4479}"/>
    <cellStyle name="60% - Accent1 6" xfId="1603" xr:uid="{AFD122F4-E918-4BD4-B7B7-431FCF908C05}"/>
    <cellStyle name="60% - Accent1 6 2" xfId="2523" xr:uid="{19872898-5E03-4A14-BA65-CE2B25C9B90E}"/>
    <cellStyle name="60% - Accent1 7" xfId="1833" xr:uid="{E6D55368-96C8-49F9-8EE2-4E6101E60E19}"/>
    <cellStyle name="60% - Accent1 8" xfId="2753" xr:uid="{F1544958-EB10-48C3-9CDE-7D6C454D6C78}"/>
    <cellStyle name="60% - Accent1 9" xfId="2983" xr:uid="{A66B21FC-9864-46E0-B35C-1F48758E93A0}"/>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2 3 2" xfId="1260" xr:uid="{5FE192C4-D053-4B7A-9785-2211783D9613}"/>
    <cellStyle name="60% - Accent2 3 2 2" xfId="2410" xr:uid="{2CF0668D-A81E-4502-8BBD-4D1057B90B69}"/>
    <cellStyle name="60% - Accent2 3 3" xfId="1045" xr:uid="{39326B0D-A2DD-4175-BDD8-A5AAB4618AA6}"/>
    <cellStyle name="60% - Accent2 3 3 2" xfId="2180" xr:uid="{D48E03A6-5357-4790-8BCD-F67FAD656B09}"/>
    <cellStyle name="60% - Accent2 3 4" xfId="1490" xr:uid="{6E0245C8-1236-4971-A514-343D68B7D5C8}"/>
    <cellStyle name="60% - Accent2 3 4 2" xfId="2640" xr:uid="{9745078C-1DCE-4D48-84D0-6D4C4A45BEE8}"/>
    <cellStyle name="60% - Accent2 3 5" xfId="1720" xr:uid="{B25BB7E4-9385-4BA7-9B3F-E02C9BD405CF}"/>
    <cellStyle name="60% - Accent2 3 6" xfId="1950" xr:uid="{79B25E87-1CC2-4458-B725-6A1E6C0324D6}"/>
    <cellStyle name="60% - Accent2 3 7" xfId="2870" xr:uid="{055DC994-BEBC-4D96-A927-6DD92BFAE53A}"/>
    <cellStyle name="60% - Accent2 3 8" xfId="3100" xr:uid="{70D08974-9353-475F-AA07-DA48C6A05DA4}"/>
    <cellStyle name="60% - Accent2 4" xfId="931" xr:uid="{2669B6CC-CAA9-4F82-902D-AB9A3193137D}"/>
    <cellStyle name="60% - Accent2 4 2" xfId="2296" xr:uid="{38892B00-6601-4FEC-AEBB-5939913CCDB9}"/>
    <cellStyle name="60% - Accent2 5" xfId="1376" xr:uid="{EFE6AA67-8BD9-4F6D-BA11-F5CFB930F429}"/>
    <cellStyle name="60% - Accent2 5 2" xfId="2066" xr:uid="{DFEFA9EC-1036-4EBC-96C7-1920E1C28B4B}"/>
    <cellStyle name="60% - Accent2 6" xfId="1606" xr:uid="{97CC90ED-D452-4BB0-A37B-242C65986C98}"/>
    <cellStyle name="60% - Accent2 6 2" xfId="2526" xr:uid="{5523F1A5-764A-469C-B8F0-C925AAD82242}"/>
    <cellStyle name="60% - Accent2 7" xfId="1836" xr:uid="{05F7AE49-CD45-4BF8-BAFA-7553B74B725F}"/>
    <cellStyle name="60% - Accent2 8" xfId="2756" xr:uid="{CA6553F3-8C44-4AEC-B7C8-F3DD5C4328EC}"/>
    <cellStyle name="60% - Accent2 9" xfId="2986" xr:uid="{7B136C38-EF2F-40E2-9C0E-CFB066FCED4B}"/>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3 3 2" xfId="1263" xr:uid="{97416522-B6D8-4247-865D-86F9516CDA17}"/>
    <cellStyle name="60% - Accent3 3 2 2" xfId="2413" xr:uid="{0BFBF70C-289D-423C-96C6-02D3E654A624}"/>
    <cellStyle name="60% - Accent3 3 3" xfId="1048" xr:uid="{24351F73-8591-48FA-B623-9B0FE4050652}"/>
    <cellStyle name="60% - Accent3 3 3 2" xfId="2183" xr:uid="{3AE3B781-3B6E-4D45-ADFE-9C8D2E9678CB}"/>
    <cellStyle name="60% - Accent3 3 4" xfId="1493" xr:uid="{6A43FFB6-73A7-4C16-91F3-992B5ED0DDFC}"/>
    <cellStyle name="60% - Accent3 3 4 2" xfId="2643" xr:uid="{167B7562-3FB1-4AB2-A09D-A1EA9D4727B0}"/>
    <cellStyle name="60% - Accent3 3 5" xfId="1723" xr:uid="{C271086D-5040-4610-8678-13AD43F495C1}"/>
    <cellStyle name="60% - Accent3 3 6" xfId="1953" xr:uid="{EB86E384-F76D-48DF-909E-3D54A076B775}"/>
    <cellStyle name="60% - Accent3 3 7" xfId="2873" xr:uid="{3272EC85-8B7B-4CC3-BC23-0DF5AE4BD144}"/>
    <cellStyle name="60% - Accent3 3 8" xfId="3103" xr:uid="{C1133D88-50B2-4BAF-B492-C5617A73E349}"/>
    <cellStyle name="60% - Accent3 4" xfId="934" xr:uid="{F8D7C266-9A10-4E72-BF20-B5978125EC20}"/>
    <cellStyle name="60% - Accent3 4 2" xfId="2299" xr:uid="{32A5FB48-14E4-4DEF-B8FD-F94A998B2C99}"/>
    <cellStyle name="60% - Accent3 5" xfId="1379" xr:uid="{44940BE4-2F55-4BB1-BAC7-D6EA9C34E723}"/>
    <cellStyle name="60% - Accent3 5 2" xfId="2069" xr:uid="{2E751469-8901-48F3-9BE4-D4E46AD9AB66}"/>
    <cellStyle name="60% - Accent3 6" xfId="1609" xr:uid="{5FE0D037-4107-45C1-BEA1-3C93A75301D7}"/>
    <cellStyle name="60% - Accent3 6 2" xfId="2529" xr:uid="{9E642E9C-7383-42DD-B181-5E5881F0FD26}"/>
    <cellStyle name="60% - Accent3 7" xfId="1839" xr:uid="{BDCEF0A1-3D65-41F4-A4EB-2688E7AC3F85}"/>
    <cellStyle name="60% - Accent3 8" xfId="2759" xr:uid="{41158016-82F4-4DF7-A906-AF41C46C0D07}"/>
    <cellStyle name="60% - Accent3 9" xfId="2989" xr:uid="{9C7C3DA2-978F-48B4-8C8F-1EF5082EC3B7}"/>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4 3 2" xfId="1266" xr:uid="{7428DC80-5A89-4588-96A3-6FFF12F32D92}"/>
    <cellStyle name="60% - Accent4 3 2 2" xfId="2416" xr:uid="{5204C599-9753-4232-952F-589FD6803CE4}"/>
    <cellStyle name="60% - Accent4 3 3" xfId="1051" xr:uid="{7277AF82-3E87-4B55-89A0-AB60422C1C69}"/>
    <cellStyle name="60% - Accent4 3 3 2" xfId="2186" xr:uid="{52786D19-2FC3-4446-8882-AD0641287D34}"/>
    <cellStyle name="60% - Accent4 3 4" xfId="1496" xr:uid="{3E561CBF-8F1A-4D93-84BC-02EA01A9B574}"/>
    <cellStyle name="60% - Accent4 3 4 2" xfId="2646" xr:uid="{166E62ED-CB12-4C7E-A8FA-23600B1AF710}"/>
    <cellStyle name="60% - Accent4 3 5" xfId="1726" xr:uid="{780EE783-B8B7-4F31-80B6-B22416549F78}"/>
    <cellStyle name="60% - Accent4 3 6" xfId="1956" xr:uid="{1561845E-8152-44C1-9F07-940F2AF833C7}"/>
    <cellStyle name="60% - Accent4 3 7" xfId="2876" xr:uid="{4CBB7CEE-2216-4B8E-BE26-486D87DE1873}"/>
    <cellStyle name="60% - Accent4 3 8" xfId="3106" xr:uid="{5F704B06-F72F-447E-BDB7-6D5F7223E784}"/>
    <cellStyle name="60% - Accent4 4" xfId="937" xr:uid="{D4A5365A-D28E-4D31-A90B-026B85A69B2E}"/>
    <cellStyle name="60% - Accent4 4 2" xfId="2302" xr:uid="{349E9C70-9B44-40FA-A860-8C883F61580A}"/>
    <cellStyle name="60% - Accent4 5" xfId="1382" xr:uid="{13420EF8-04F5-4D3F-97BA-8BD8F27AA4CB}"/>
    <cellStyle name="60% - Accent4 5 2" xfId="2072" xr:uid="{B867141B-5C8B-4398-94FD-F19AE0D3FF91}"/>
    <cellStyle name="60% - Accent4 6" xfId="1612" xr:uid="{27FD6F87-42B6-43DA-9F4C-0F54E12BCE7A}"/>
    <cellStyle name="60% - Accent4 6 2" xfId="2532" xr:uid="{DA2575AA-2427-4A91-9A67-A54B2F6260A4}"/>
    <cellStyle name="60% - Accent4 7" xfId="1842" xr:uid="{32A06F42-79AC-44CB-A0E9-5FC2B517E2F4}"/>
    <cellStyle name="60% - Accent4 8" xfId="2762" xr:uid="{FFCC273B-DCA0-4117-82F8-B68261A84999}"/>
    <cellStyle name="60% - Accent4 9" xfId="2992" xr:uid="{8C0B4E2F-8F43-426C-8E7F-CEC815D5CB1D}"/>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5 3 2" xfId="1269" xr:uid="{70209964-DF59-4064-A519-D403A23B6398}"/>
    <cellStyle name="60% - Accent5 3 2 2" xfId="2419" xr:uid="{320B2950-0A49-4A2E-B686-FC2524223FB2}"/>
    <cellStyle name="60% - Accent5 3 3" xfId="1054" xr:uid="{D45C8897-B602-4F06-A04C-22195F21741B}"/>
    <cellStyle name="60% - Accent5 3 3 2" xfId="2189" xr:uid="{1CA8238A-6BD2-41CB-B211-F29A5D00CD41}"/>
    <cellStyle name="60% - Accent5 3 4" xfId="1499" xr:uid="{1C27580A-0699-408E-A21D-1349DF94CB85}"/>
    <cellStyle name="60% - Accent5 3 4 2" xfId="2649" xr:uid="{BC66EE56-1F6C-40A0-B35F-01633337DBED}"/>
    <cellStyle name="60% - Accent5 3 5" xfId="1729" xr:uid="{42458CEE-3A6B-4EFB-82D0-4E5C25BE4EEF}"/>
    <cellStyle name="60% - Accent5 3 6" xfId="1959" xr:uid="{7EC0F2EE-8183-4E3A-91B0-8F5581BF598A}"/>
    <cellStyle name="60% - Accent5 3 7" xfId="2879" xr:uid="{19C7CAAC-A7D3-46B4-8A67-8210DD63AE58}"/>
    <cellStyle name="60% - Accent5 3 8" xfId="3109" xr:uid="{1196E4C6-FBA2-49FB-A656-2E65587D3E9F}"/>
    <cellStyle name="60% - Accent5 4" xfId="940" xr:uid="{2FA4FE93-8883-4C48-9EFC-FD5A3C3BF2C5}"/>
    <cellStyle name="60% - Accent5 4 2" xfId="2305" xr:uid="{4FF0BE44-42A7-4D68-8A33-A2BD36C33245}"/>
    <cellStyle name="60% - Accent5 5" xfId="1385" xr:uid="{62667D74-8C34-402D-9DAD-FE221C8ED241}"/>
    <cellStyle name="60% - Accent5 5 2" xfId="2075" xr:uid="{FFC3F861-9B84-4646-9567-0A4825199342}"/>
    <cellStyle name="60% - Accent5 6" xfId="1615" xr:uid="{C9D6A6F6-692E-440A-A887-6271FC81D9DF}"/>
    <cellStyle name="60% - Accent5 6 2" xfId="2535" xr:uid="{6D017E9C-60C9-4B34-A338-98D41EBF91EB}"/>
    <cellStyle name="60% - Accent5 7" xfId="1845" xr:uid="{86C0A800-033D-4D4F-829C-714B6ECC32E5}"/>
    <cellStyle name="60% - Accent5 8" xfId="2765" xr:uid="{3E15416A-0F91-4AFF-A32F-6695E97D582F}"/>
    <cellStyle name="60% - Accent5 9" xfId="2995" xr:uid="{731BC3F4-CC05-46D5-85AC-43D69B65CF65}"/>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60% - Accent6 3 2" xfId="1272" xr:uid="{899B4F31-CD8F-46BA-BE7E-FD4B2F056B41}"/>
    <cellStyle name="60% - Accent6 3 2 2" xfId="2422" xr:uid="{45EB57C1-2141-4A46-BA61-A08213AF0E0C}"/>
    <cellStyle name="60% - Accent6 3 3" xfId="1057" xr:uid="{A9B406E1-F32F-49EF-A06B-71CD89E32A38}"/>
    <cellStyle name="60% - Accent6 3 3 2" xfId="2192" xr:uid="{F0708FB0-810C-497A-928B-8B0A91A51D0D}"/>
    <cellStyle name="60% - Accent6 3 4" xfId="1502" xr:uid="{E778BAC8-99F0-4C94-803C-3D47D32A00A7}"/>
    <cellStyle name="60% - Accent6 3 4 2" xfId="2652" xr:uid="{BCDD6F1B-5772-4C9B-B409-F92F88FB7DEB}"/>
    <cellStyle name="60% - Accent6 3 5" xfId="1732" xr:uid="{322A6010-4843-4782-87F8-508866688F31}"/>
    <cellStyle name="60% - Accent6 3 6" xfId="1962" xr:uid="{F2562F9D-A8FE-453C-ACD0-0CC45152AB1F}"/>
    <cellStyle name="60% - Accent6 3 7" xfId="2882" xr:uid="{F6085689-FF1A-4268-A3E6-CEE973784BE8}"/>
    <cellStyle name="60% - Accent6 3 8" xfId="3112" xr:uid="{3B76CF4F-0A2B-45F9-A2F9-85EBD49785B3}"/>
    <cellStyle name="60% - Accent6 4" xfId="943" xr:uid="{DF5886B2-1A18-408A-94CA-3E77C7CE5FA4}"/>
    <cellStyle name="60% - Accent6 4 2" xfId="2308" xr:uid="{07688137-1A32-43F6-8E8C-4ADB543ED36B}"/>
    <cellStyle name="60% - Accent6 5" xfId="1388" xr:uid="{3FD83E76-DF91-4D47-AE44-C9A1FB0D85BF}"/>
    <cellStyle name="60% - Accent6 5 2" xfId="2078" xr:uid="{4C8FCAC8-61B0-42D1-8163-0EF4967B8D84}"/>
    <cellStyle name="60% - Accent6 6" xfId="1618" xr:uid="{B2C26CA0-A6CC-456F-B2C9-D9250EA53EFC}"/>
    <cellStyle name="60% - Accent6 6 2" xfId="2538" xr:uid="{C546608C-48A8-42B3-B3AC-47006D3B84AD}"/>
    <cellStyle name="60% - Accent6 7" xfId="1848" xr:uid="{20E43087-5065-465E-8D9B-AE55DDD78FC4}"/>
    <cellStyle name="60% - Accent6 8" xfId="2768" xr:uid="{5CBCF5B4-8A02-4463-96EA-7EE68E7367FB}"/>
    <cellStyle name="60% - Accent6 9" xfId="2998" xr:uid="{B2BF5FF3-27E8-4727-973F-84A198329D89}"/>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2 2 2 2" xfId="1123" xr:uid="{D741DB72-32F8-412D-BBBB-1AD29EB28E06}"/>
    <cellStyle name="Heading 2 2 3" xfId="1074" xr:uid="{50F128E7-0DF7-4342-89C0-6D16A66215C2}"/>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10" xfId="843" xr:uid="{51589878-B312-418D-8908-ADC76AF0A863}"/>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Hyperlink 9" xfId="1075" xr:uid="{FD0B42EE-29BD-4C4B-BAEC-17B771F7B297}"/>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10" xfId="1076" xr:uid="{0CD6D773-936F-4D4A-A5D7-83D4812BEF53}"/>
    <cellStyle name="Normal 13 10 2" xfId="2209" xr:uid="{91368FF4-E537-4FCA-A05C-B54AE2DEFE04}"/>
    <cellStyle name="Normal 13 11" xfId="844" xr:uid="{7BCE3E21-E64C-48D5-AD52-7FC52A2B83FE}"/>
    <cellStyle name="Normal 13 11 2" xfId="1979" xr:uid="{30DA10EC-2DDE-4015-92B2-02989809E314}"/>
    <cellStyle name="Normal 13 12" xfId="1289" xr:uid="{07DDBF06-8D0B-4942-9A80-8FE0B109C2C8}"/>
    <cellStyle name="Normal 13 12 2" xfId="2439" xr:uid="{9F538BF4-68B5-46C7-BD59-376C07EBF3E7}"/>
    <cellStyle name="Normal 13 13" xfId="1519" xr:uid="{B18A1941-507A-4C12-B773-9EB9DAB6375D}"/>
    <cellStyle name="Normal 13 14" xfId="1749" xr:uid="{5AE4C96F-C642-48C9-9807-78BC105BBA28}"/>
    <cellStyle name="Normal 13 15" xfId="2669" xr:uid="{EFA76602-CEC1-44CC-A3E9-8EBF66188CA9}"/>
    <cellStyle name="Normal 13 16" xfId="2899" xr:uid="{E79CBB1E-C652-4098-9604-BF928F911C76}"/>
    <cellStyle name="Normal 13 2" xfId="507" xr:uid="{00000000-0005-0000-0000-000045020000}"/>
    <cellStyle name="Normal 13 2 10" xfId="1750" xr:uid="{F3004C10-CBF2-426F-B7B3-59A7D075E425}"/>
    <cellStyle name="Normal 13 2 11" xfId="2670" xr:uid="{D8BB7D0F-6A94-4E8D-9D34-A851243E7381}"/>
    <cellStyle name="Normal 13 2 12" xfId="2900" xr:uid="{FC6CA0AC-8C66-4C9C-9EAE-6C2AEF277792}"/>
    <cellStyle name="Normal 13 2 2" xfId="508" xr:uid="{00000000-0005-0000-0000-000046020000}"/>
    <cellStyle name="Normal 13 2 2 10" xfId="2671" xr:uid="{0FD1BB65-E53E-4F35-A715-3998A6A00504}"/>
    <cellStyle name="Normal 13 2 2 11" xfId="2901" xr:uid="{2C745C72-1363-4CDC-B6A9-57AC778225AC}"/>
    <cellStyle name="Normal 13 2 2 2" xfId="509" xr:uid="{00000000-0005-0000-0000-000047020000}"/>
    <cellStyle name="Normal 13 2 2 2 10" xfId="1752" xr:uid="{3FC97016-08CE-4CAB-85F7-FBE87CEE244D}"/>
    <cellStyle name="Normal 13 2 2 2 11" xfId="2672" xr:uid="{AB1B0EE9-9D8F-4E0B-A3C5-E72539E010A9}"/>
    <cellStyle name="Normal 13 2 2 2 12" xfId="2902" xr:uid="{25628C3E-5999-4D7F-850E-BBA5A0249B1D}"/>
    <cellStyle name="Normal 13 2 2 2 2" xfId="510" xr:uid="{00000000-0005-0000-0000-000048020000}"/>
    <cellStyle name="Normal 13 2 2 2 2 10" xfId="2903" xr:uid="{9F9A4A17-A936-4C67-A963-B6C1261EDFF4}"/>
    <cellStyle name="Normal 13 2 2 2 2 2" xfId="638" xr:uid="{00000000-0005-0000-0000-000049020000}"/>
    <cellStyle name="Normal 13 2 2 2 2 2 2" xfId="775" xr:uid="{0B67AA94-E207-44F8-B2C8-940C89EC32EA}"/>
    <cellStyle name="Normal 13 2 2 2 2 2 2 2" xfId="1224" xr:uid="{567EAE94-532D-40D4-AC2B-556ACED9DF4B}"/>
    <cellStyle name="Normal 13 2 2 2 2 2 2 2 2" xfId="2374" xr:uid="{F04E417F-E29C-49C5-8C0A-68260742D3A0}"/>
    <cellStyle name="Normal 13 2 2 2 2 2 2 3" xfId="1009" xr:uid="{34E84AB1-CD6D-4C27-AFBB-D5280C9AB4CC}"/>
    <cellStyle name="Normal 13 2 2 2 2 2 2 3 2" xfId="2144" xr:uid="{D0E05615-AAD0-49DF-B8D4-2FF4016CB8AB}"/>
    <cellStyle name="Normal 13 2 2 2 2 2 2 4" xfId="1454" xr:uid="{D645DF68-C28A-40C1-AA0C-6601F363BC34}"/>
    <cellStyle name="Normal 13 2 2 2 2 2 2 4 2" xfId="2604" xr:uid="{D229EE79-B9B2-4014-AF1B-588826559228}"/>
    <cellStyle name="Normal 13 2 2 2 2 2 2 5" xfId="1684" xr:uid="{B452E681-F50B-4BFE-AFAD-F15B0B705927}"/>
    <cellStyle name="Normal 13 2 2 2 2 2 2 6" xfId="1914" xr:uid="{F810A4AC-5063-4607-B090-1611A98BFC3D}"/>
    <cellStyle name="Normal 13 2 2 2 2 2 2 7" xfId="2834" xr:uid="{F1038393-F985-432F-AB84-A8EFA8BE1CAB}"/>
    <cellStyle name="Normal 13 2 2 2 2 2 2 8" xfId="3064" xr:uid="{48FE7493-FD1E-471C-AD0A-1C25147D055A}"/>
    <cellStyle name="Normal 13 2 2 2 2 2 3" xfId="1128" xr:uid="{9384C69A-B065-47D3-AE5D-9480E773C441}"/>
    <cellStyle name="Normal 13 2 2 2 2 2 3 2" xfId="2260" xr:uid="{DA1E17E8-02D3-4A2F-A863-5E38E6DF0E96}"/>
    <cellStyle name="Normal 13 2 2 2 2 2 4" xfId="895" xr:uid="{CDFD28D6-65B6-4366-9E8B-C1C49BCB57C5}"/>
    <cellStyle name="Normal 13 2 2 2 2 2 4 2" xfId="2030" xr:uid="{4B858531-1E7E-45AC-8C03-732A9C63A5E4}"/>
    <cellStyle name="Normal 13 2 2 2 2 2 5" xfId="1340" xr:uid="{95202F64-3AC2-4D0E-8E00-502CF448B69F}"/>
    <cellStyle name="Normal 13 2 2 2 2 2 5 2" xfId="2490" xr:uid="{0F80D3AB-5787-4B0E-8FD1-BE4AB9FDA6EA}"/>
    <cellStyle name="Normal 13 2 2 2 2 2 6" xfId="1570" xr:uid="{195DBA45-1C10-4978-9E08-AC8983A1CA0D}"/>
    <cellStyle name="Normal 13 2 2 2 2 2 7" xfId="1800" xr:uid="{DF2086A6-6781-4CEC-A6D1-7F06DDC6FDCF}"/>
    <cellStyle name="Normal 13 2 2 2 2 2 8" xfId="2720" xr:uid="{BD953C2E-3D19-42A1-BF8F-0DA78A86CD85}"/>
    <cellStyle name="Normal 13 2 2 2 2 2 9" xfId="2950" xr:uid="{523C7B4F-72AF-4F73-A96A-B1DB4EEEA009}"/>
    <cellStyle name="Normal 13 2 2 2 2 3" xfId="728" xr:uid="{F7E642FC-6515-4C96-BF0C-73AEC1DE4ADF}"/>
    <cellStyle name="Normal 13 2 2 2 2 3 2" xfId="1177" xr:uid="{C0995C2D-2F57-4B13-8009-832B3D9858BE}"/>
    <cellStyle name="Normal 13 2 2 2 2 3 2 2" xfId="2327" xr:uid="{9F4854B5-090B-4156-ACE3-12F6C70867DA}"/>
    <cellStyle name="Normal 13 2 2 2 2 3 3" xfId="962" xr:uid="{246A45BB-F1AC-4D87-BEC1-D421717DA663}"/>
    <cellStyle name="Normal 13 2 2 2 2 3 3 2" xfId="2097" xr:uid="{7B185231-294A-4BA9-B364-83BC0702C5D5}"/>
    <cellStyle name="Normal 13 2 2 2 2 3 4" xfId="1407" xr:uid="{7E4C0219-69FC-4249-B9D4-638BBBD9B69E}"/>
    <cellStyle name="Normal 13 2 2 2 2 3 4 2" xfId="2557" xr:uid="{209C90BE-FEC5-4A90-8940-AAEEBC0EBE40}"/>
    <cellStyle name="Normal 13 2 2 2 2 3 5" xfId="1637" xr:uid="{2EBAF1AF-BA27-4B42-945B-82BA123AF3AE}"/>
    <cellStyle name="Normal 13 2 2 2 2 3 6" xfId="1867" xr:uid="{178C5E84-327A-467B-879C-2F26FA253943}"/>
    <cellStyle name="Normal 13 2 2 2 2 3 7" xfId="2787" xr:uid="{6C8B64AA-5BB9-423C-A736-DA40C8835F35}"/>
    <cellStyle name="Normal 13 2 2 2 2 3 8" xfId="3017" xr:uid="{1635086C-C15C-4FC0-9B0D-BBE26F104C7A}"/>
    <cellStyle name="Normal 13 2 2 2 2 4" xfId="1080" xr:uid="{B90A2F02-C9E2-4DA2-8BA3-7B4EAC6E02C2}"/>
    <cellStyle name="Normal 13 2 2 2 2 4 2" xfId="2213" xr:uid="{9446F516-46C4-412C-B6F1-A534E24CB775}"/>
    <cellStyle name="Normal 13 2 2 2 2 5" xfId="848" xr:uid="{850F06B4-A8BE-406E-8205-377A4CEE01C7}"/>
    <cellStyle name="Normal 13 2 2 2 2 5 2" xfId="1983" xr:uid="{AFF73FA3-25C7-4D93-98D5-A21735480FD0}"/>
    <cellStyle name="Normal 13 2 2 2 2 6" xfId="1293" xr:uid="{23626697-43B0-4A71-8690-6E9A780E9568}"/>
    <cellStyle name="Normal 13 2 2 2 2 6 2" xfId="2443" xr:uid="{7C78E060-8ADB-4CC7-B3B9-90EB7312320F}"/>
    <cellStyle name="Normal 13 2 2 2 2 7" xfId="1523" xr:uid="{4203489D-1A15-4A60-9E39-D47A7546DF8B}"/>
    <cellStyle name="Normal 13 2 2 2 2 8" xfId="1753" xr:uid="{E275DBC0-52EA-4656-BFAE-19D678159F87}"/>
    <cellStyle name="Normal 13 2 2 2 2 9" xfId="2673" xr:uid="{EBE2003E-DC4A-4A06-A823-8D7691BE94BB}"/>
    <cellStyle name="Normal 13 2 2 2 3" xfId="511" xr:uid="{00000000-0005-0000-0000-00004A020000}"/>
    <cellStyle name="Normal 13 2 2 2 3 10" xfId="2904" xr:uid="{F427ED6E-14EC-4B08-9526-7003C4C49345}"/>
    <cellStyle name="Normal 13 2 2 2 3 2" xfId="639" xr:uid="{00000000-0005-0000-0000-00004B020000}"/>
    <cellStyle name="Normal 13 2 2 2 3 2 2" xfId="776" xr:uid="{470BAFCF-D506-4EAA-A94A-769985BF15BB}"/>
    <cellStyle name="Normal 13 2 2 2 3 2 2 2" xfId="1225" xr:uid="{E8A3CA05-E489-4A29-9DE9-AB2D0047C607}"/>
    <cellStyle name="Normal 13 2 2 2 3 2 2 2 2" xfId="2375" xr:uid="{045E629B-5FBD-42E7-AA39-4ABB1A3FB5E0}"/>
    <cellStyle name="Normal 13 2 2 2 3 2 2 3" xfId="1010" xr:uid="{0943D951-F0FF-45C5-ACA2-6871D6E3D12B}"/>
    <cellStyle name="Normal 13 2 2 2 3 2 2 3 2" xfId="2145" xr:uid="{CF19F20C-E000-4868-B046-84EBD5F9D745}"/>
    <cellStyle name="Normal 13 2 2 2 3 2 2 4" xfId="1455" xr:uid="{C9111FB0-12C2-4641-8C9E-3EDBB86A8068}"/>
    <cellStyle name="Normal 13 2 2 2 3 2 2 4 2" xfId="2605" xr:uid="{275FE3B2-491D-4218-84C8-0100223815D2}"/>
    <cellStyle name="Normal 13 2 2 2 3 2 2 5" xfId="1685" xr:uid="{B271570E-84C3-41AE-8AE8-EB606664298B}"/>
    <cellStyle name="Normal 13 2 2 2 3 2 2 6" xfId="1915" xr:uid="{54B6A30B-0AED-436E-8876-87DDF7EC920D}"/>
    <cellStyle name="Normal 13 2 2 2 3 2 2 7" xfId="2835" xr:uid="{9EB0B73B-7AFC-45F4-BE1D-65603750AD10}"/>
    <cellStyle name="Normal 13 2 2 2 3 2 2 8" xfId="3065" xr:uid="{FE5EC317-B9A7-438A-9B99-EA95562CC3BE}"/>
    <cellStyle name="Normal 13 2 2 2 3 2 3" xfId="1129" xr:uid="{EE5C6A21-CADE-410A-AA02-2B9F3B96F1FE}"/>
    <cellStyle name="Normal 13 2 2 2 3 2 3 2" xfId="2261" xr:uid="{79C356FC-AE2C-4DA1-9FF1-57D86FC0D0F3}"/>
    <cellStyle name="Normal 13 2 2 2 3 2 4" xfId="896" xr:uid="{23D1F982-454C-4689-BC6D-07B870E9FB13}"/>
    <cellStyle name="Normal 13 2 2 2 3 2 4 2" xfId="2031" xr:uid="{98C72B1A-CE7F-4746-BB4C-0E680F3731B1}"/>
    <cellStyle name="Normal 13 2 2 2 3 2 5" xfId="1341" xr:uid="{8BC1CC13-5500-4EBD-BEB8-C19855474DA4}"/>
    <cellStyle name="Normal 13 2 2 2 3 2 5 2" xfId="2491" xr:uid="{390C0E6F-9BF0-4FDF-95A9-441DBFBD5437}"/>
    <cellStyle name="Normal 13 2 2 2 3 2 6" xfId="1571" xr:uid="{7D21C1F8-B5A1-4477-9D5A-0D43E4742BF1}"/>
    <cellStyle name="Normal 13 2 2 2 3 2 7" xfId="1801" xr:uid="{833E95AF-EE6A-4246-BE06-91C4FF727065}"/>
    <cellStyle name="Normal 13 2 2 2 3 2 8" xfId="2721" xr:uid="{22C7AC59-6A76-41FD-AEDB-B5A02B318240}"/>
    <cellStyle name="Normal 13 2 2 2 3 2 9" xfId="2951" xr:uid="{3747F089-0DAB-4168-9DE4-3785992C90FD}"/>
    <cellStyle name="Normal 13 2 2 2 3 3" xfId="729" xr:uid="{217E2C86-D28F-4667-8EB7-18B8E5C66798}"/>
    <cellStyle name="Normal 13 2 2 2 3 3 2" xfId="1178" xr:uid="{7B772AE4-4D3D-4044-AF6E-AD67CCA4F546}"/>
    <cellStyle name="Normal 13 2 2 2 3 3 2 2" xfId="2328" xr:uid="{75B2C542-79FD-4900-99C8-A51FB4E84AB6}"/>
    <cellStyle name="Normal 13 2 2 2 3 3 3" xfId="963" xr:uid="{7ABD9413-8E6C-41D3-A5D9-BF77AA5FCFF0}"/>
    <cellStyle name="Normal 13 2 2 2 3 3 3 2" xfId="2098" xr:uid="{8E59C59A-C0CA-4902-BE96-C5DC2E15E7F0}"/>
    <cellStyle name="Normal 13 2 2 2 3 3 4" xfId="1408" xr:uid="{FA18CE99-9EEA-477C-A153-823DF81879A8}"/>
    <cellStyle name="Normal 13 2 2 2 3 3 4 2" xfId="2558" xr:uid="{8161855C-9C33-49A5-ADD0-E0BF7088B17C}"/>
    <cellStyle name="Normal 13 2 2 2 3 3 5" xfId="1638" xr:uid="{EF21E894-4BA1-4719-87A9-E6EA5B442477}"/>
    <cellStyle name="Normal 13 2 2 2 3 3 6" xfId="1868" xr:uid="{AD66DA26-BC6A-4369-894D-DE8588EE7468}"/>
    <cellStyle name="Normal 13 2 2 2 3 3 7" xfId="2788" xr:uid="{B3D6EF63-6713-4A42-A50D-AB56E7E5B09E}"/>
    <cellStyle name="Normal 13 2 2 2 3 3 8" xfId="3018" xr:uid="{3F69D698-B097-4448-A8BF-EF0B5052F95A}"/>
    <cellStyle name="Normal 13 2 2 2 3 4" xfId="1081" xr:uid="{0CF6C59B-9F95-42FD-8747-13E86ABDBC83}"/>
    <cellStyle name="Normal 13 2 2 2 3 4 2" xfId="2214" xr:uid="{E808F208-40AA-4EFC-AB34-4EC09008D303}"/>
    <cellStyle name="Normal 13 2 2 2 3 5" xfId="849" xr:uid="{CEAD31B2-DEF4-4228-ADC6-FAFD59FE2A5E}"/>
    <cellStyle name="Normal 13 2 2 2 3 5 2" xfId="1984" xr:uid="{4946424D-E8EF-45BA-92A4-2AA1D087FA95}"/>
    <cellStyle name="Normal 13 2 2 2 3 6" xfId="1294" xr:uid="{EEDA28B5-ABE8-4DFE-A533-C691A6D0049A}"/>
    <cellStyle name="Normal 13 2 2 2 3 6 2" xfId="2444" xr:uid="{339ADF7F-A360-4D77-8D2C-ED8A143AC961}"/>
    <cellStyle name="Normal 13 2 2 2 3 7" xfId="1524" xr:uid="{49643C8C-24E9-4ABB-87ED-F739B01585BE}"/>
    <cellStyle name="Normal 13 2 2 2 3 8" xfId="1754" xr:uid="{3EC29D62-B01E-401A-82CD-2B5D0B8274C4}"/>
    <cellStyle name="Normal 13 2 2 2 3 9" xfId="2674" xr:uid="{69F9189C-2058-4D23-B19F-1B68F312E839}"/>
    <cellStyle name="Normal 13 2 2 2 4" xfId="637" xr:uid="{00000000-0005-0000-0000-00004C020000}"/>
    <cellStyle name="Normal 13 2 2 2 4 2" xfId="774" xr:uid="{9DD2384D-9728-4663-8046-D79F77604DA2}"/>
    <cellStyle name="Normal 13 2 2 2 4 2 2" xfId="1223" xr:uid="{760FD5AD-1716-4405-B278-BBC985264627}"/>
    <cellStyle name="Normal 13 2 2 2 4 2 2 2" xfId="2373" xr:uid="{BEFDAC02-C661-4A61-89AD-421A85A9858B}"/>
    <cellStyle name="Normal 13 2 2 2 4 2 3" xfId="1008" xr:uid="{DF87CC57-B1EA-4BCC-893D-8AF169C3DCAD}"/>
    <cellStyle name="Normal 13 2 2 2 4 2 3 2" xfId="2143" xr:uid="{D49106EC-D13D-49BA-B901-E07A1362DAF6}"/>
    <cellStyle name="Normal 13 2 2 2 4 2 4" xfId="1453" xr:uid="{CAA17209-B0F7-42AC-98EB-4A186D3CE93B}"/>
    <cellStyle name="Normal 13 2 2 2 4 2 4 2" xfId="2603" xr:uid="{2F771C75-5A2D-41E1-B986-74DE9A387F36}"/>
    <cellStyle name="Normal 13 2 2 2 4 2 5" xfId="1683" xr:uid="{F2334D59-0216-4F7C-B48A-661B3AB6A4C9}"/>
    <cellStyle name="Normal 13 2 2 2 4 2 6" xfId="1913" xr:uid="{B2E5A0DB-3C4B-4DCF-81D9-9FA7B06D2A76}"/>
    <cellStyle name="Normal 13 2 2 2 4 2 7" xfId="2833" xr:uid="{10A45858-F55F-433D-84C8-EE5ED2058BDC}"/>
    <cellStyle name="Normal 13 2 2 2 4 2 8" xfId="3063" xr:uid="{4FE095F3-3CB2-4020-B5E0-BE5E1A8C542D}"/>
    <cellStyle name="Normal 13 2 2 2 4 3" xfId="1127" xr:uid="{817906A6-34E7-4517-ACC4-C56AA6FCDD6A}"/>
    <cellStyle name="Normal 13 2 2 2 4 3 2" xfId="2259" xr:uid="{299D820F-8D5B-4B0B-A88B-88036EE27271}"/>
    <cellStyle name="Normal 13 2 2 2 4 4" xfId="894" xr:uid="{CD299A61-1207-47C8-832F-F5A91E23BD3A}"/>
    <cellStyle name="Normal 13 2 2 2 4 4 2" xfId="2029" xr:uid="{90462282-CF4A-4B93-8DDB-695933F9CD15}"/>
    <cellStyle name="Normal 13 2 2 2 4 5" xfId="1339" xr:uid="{5469485B-F131-45CA-B387-F8375B2CE9CA}"/>
    <cellStyle name="Normal 13 2 2 2 4 5 2" xfId="2489" xr:uid="{FB1A1273-5500-4B97-BC17-91E950779008}"/>
    <cellStyle name="Normal 13 2 2 2 4 6" xfId="1569" xr:uid="{8F33F9DB-517D-4FDC-BCD3-FE2F02ED24B3}"/>
    <cellStyle name="Normal 13 2 2 2 4 7" xfId="1799" xr:uid="{FFEAB30C-232A-4BEB-A345-8C9A64D1F84F}"/>
    <cellStyle name="Normal 13 2 2 2 4 8" xfId="2719" xr:uid="{6C47F6B1-2CFE-46A6-921B-34E47FA24BB6}"/>
    <cellStyle name="Normal 13 2 2 2 4 9" xfId="2949" xr:uid="{7A639FBF-550C-4E65-AA9B-E1E54CA112DD}"/>
    <cellStyle name="Normal 13 2 2 2 5" xfId="727" xr:uid="{70E49861-77DE-4FCA-9F03-2E66F0E07D24}"/>
    <cellStyle name="Normal 13 2 2 2 5 2" xfId="1176" xr:uid="{D1BAA60E-B3DC-466F-86D8-382B540850F5}"/>
    <cellStyle name="Normal 13 2 2 2 5 2 2" xfId="2326" xr:uid="{AE395D1A-F366-4D07-8CE6-428C0B11D328}"/>
    <cellStyle name="Normal 13 2 2 2 5 3" xfId="961" xr:uid="{02F616D5-8F8B-4020-8534-6BE75B23E215}"/>
    <cellStyle name="Normal 13 2 2 2 5 3 2" xfId="2096" xr:uid="{9E51E4CD-4729-4E89-880F-488A4BC49AAB}"/>
    <cellStyle name="Normal 13 2 2 2 5 4" xfId="1406" xr:uid="{1F5D8B8F-8BCC-4A22-8DD0-707C3673A834}"/>
    <cellStyle name="Normal 13 2 2 2 5 4 2" xfId="2556" xr:uid="{CA944EB0-C1AA-460A-B637-E28B8507FBAB}"/>
    <cellStyle name="Normal 13 2 2 2 5 5" xfId="1636" xr:uid="{5F5B5FEC-F93A-4895-ACC5-22813A678462}"/>
    <cellStyle name="Normal 13 2 2 2 5 6" xfId="1866" xr:uid="{23420F2A-43D9-4A6F-8B24-E9FA539E597C}"/>
    <cellStyle name="Normal 13 2 2 2 5 7" xfId="2786" xr:uid="{08627F4B-254C-44C0-A47E-3CE2C2B77050}"/>
    <cellStyle name="Normal 13 2 2 2 5 8" xfId="3016" xr:uid="{38025EA6-8610-4529-A06B-FF36CE8D2730}"/>
    <cellStyle name="Normal 13 2 2 2 6" xfId="1079" xr:uid="{A3BD59A3-A70A-46DB-ABBA-CA28313260D4}"/>
    <cellStyle name="Normal 13 2 2 2 6 2" xfId="2212" xr:uid="{58867321-0BC5-4929-A7A7-D82B3CFC63D6}"/>
    <cellStyle name="Normal 13 2 2 2 7" xfId="847" xr:uid="{8710E6DB-D042-420B-B7AA-619F1EF0A56B}"/>
    <cellStyle name="Normal 13 2 2 2 7 2" xfId="1982" xr:uid="{F74BBDFA-59A5-4CC9-A075-EBAFF2554DED}"/>
    <cellStyle name="Normal 13 2 2 2 8" xfId="1292" xr:uid="{BA33E33A-8ABB-482C-9A5E-3F3D5F7F243F}"/>
    <cellStyle name="Normal 13 2 2 2 8 2" xfId="2442" xr:uid="{0B3391CC-E589-4555-A680-F675F062F23D}"/>
    <cellStyle name="Normal 13 2 2 2 9" xfId="1522" xr:uid="{EA71E9CC-99A8-4B86-B8BD-708698C829E6}"/>
    <cellStyle name="Normal 13 2 2 3" xfId="636" xr:uid="{00000000-0005-0000-0000-00004D020000}"/>
    <cellStyle name="Normal 13 2 2 3 2" xfId="773" xr:uid="{9843F705-B6F1-47BA-9AAF-DC472586A2A6}"/>
    <cellStyle name="Normal 13 2 2 3 2 2" xfId="1222" xr:uid="{568D09E6-1C4E-49AA-B18F-CB8E8A89DA81}"/>
    <cellStyle name="Normal 13 2 2 3 2 2 2" xfId="2372" xr:uid="{DF05075E-8E8B-42CB-B254-084AF980F76B}"/>
    <cellStyle name="Normal 13 2 2 3 2 3" xfId="1007" xr:uid="{796951FF-AEFE-4A1F-BBA0-6B50E3BDE57C}"/>
    <cellStyle name="Normal 13 2 2 3 2 3 2" xfId="2142" xr:uid="{5948FED0-4CFB-4D41-85B5-1EC6F325A962}"/>
    <cellStyle name="Normal 13 2 2 3 2 4" xfId="1452" xr:uid="{91C5D32E-9A24-46FD-8BB9-9E610EA418A4}"/>
    <cellStyle name="Normal 13 2 2 3 2 4 2" xfId="2602" xr:uid="{3BC666B3-C691-4B67-8775-9AAD990BC58F}"/>
    <cellStyle name="Normal 13 2 2 3 2 5" xfId="1682" xr:uid="{23525D4F-E686-4407-82BD-6B108A3311F5}"/>
    <cellStyle name="Normal 13 2 2 3 2 6" xfId="1912" xr:uid="{E92FCEB6-9B6C-4C45-8A2E-F9AF4AFAF64D}"/>
    <cellStyle name="Normal 13 2 2 3 2 7" xfId="2832" xr:uid="{213DA435-1497-4A0D-A75E-A06BAD7D1FC3}"/>
    <cellStyle name="Normal 13 2 2 3 2 8" xfId="3062" xr:uid="{48E77D4D-27F7-45C1-9E1B-A7CF8BB71577}"/>
    <cellStyle name="Normal 13 2 2 3 3" xfId="1126" xr:uid="{CFB5DEED-BDE2-4E05-9A9B-B1F1A014CDB8}"/>
    <cellStyle name="Normal 13 2 2 3 3 2" xfId="2258" xr:uid="{30209DEC-B3BE-4FA5-952E-9A707F27618A}"/>
    <cellStyle name="Normal 13 2 2 3 4" xfId="893" xr:uid="{8149E5E3-378A-4987-BC2D-6F66443E5AD2}"/>
    <cellStyle name="Normal 13 2 2 3 4 2" xfId="2028" xr:uid="{8D0CEF62-EA31-42F5-BCF3-A20F9385AF63}"/>
    <cellStyle name="Normal 13 2 2 3 5" xfId="1338" xr:uid="{E69CD567-5FF5-46C7-918D-6CC03512DB6E}"/>
    <cellStyle name="Normal 13 2 2 3 5 2" xfId="2488" xr:uid="{7C3CE354-E02A-472A-93FC-26F899EB0518}"/>
    <cellStyle name="Normal 13 2 2 3 6" xfId="1568" xr:uid="{57F7F37F-AE21-42C1-B54B-58C85B0B0285}"/>
    <cellStyle name="Normal 13 2 2 3 7" xfId="1798" xr:uid="{D4F62829-5102-422F-B82E-082D76C48BB2}"/>
    <cellStyle name="Normal 13 2 2 3 8" xfId="2718" xr:uid="{1AA7822B-1310-4E2F-B7D1-8AC995AB039C}"/>
    <cellStyle name="Normal 13 2 2 3 9" xfId="2948" xr:uid="{70673374-188C-4A5D-BB43-697E2256D67C}"/>
    <cellStyle name="Normal 13 2 2 4" xfId="726" xr:uid="{BBBF9789-6ECD-417E-8D96-760118FC6639}"/>
    <cellStyle name="Normal 13 2 2 4 2" xfId="1175" xr:uid="{E9FC9782-F0AD-4854-BEA2-9E0A8F148E04}"/>
    <cellStyle name="Normal 13 2 2 4 2 2" xfId="2325" xr:uid="{0BF2136D-6A34-4D78-A3A0-008829D2C4E1}"/>
    <cellStyle name="Normal 13 2 2 4 3" xfId="960" xr:uid="{D0BA4E67-AA73-4EA6-9DA0-464091CF521F}"/>
    <cellStyle name="Normal 13 2 2 4 3 2" xfId="2095" xr:uid="{C19EC1E7-BFC1-4A42-AA11-C8B5F573D7F3}"/>
    <cellStyle name="Normal 13 2 2 4 4" xfId="1405" xr:uid="{4EA3C315-8954-4CDD-97E2-BFB638358D6C}"/>
    <cellStyle name="Normal 13 2 2 4 4 2" xfId="2555" xr:uid="{1BE29582-6D91-4FDB-BC79-AE49E8E061B1}"/>
    <cellStyle name="Normal 13 2 2 4 5" xfId="1635" xr:uid="{A438E453-94DD-4456-AAC3-25BDAC61C320}"/>
    <cellStyle name="Normal 13 2 2 4 6" xfId="1865" xr:uid="{C3BF4344-AAD1-4571-95A8-31B604A1A1E9}"/>
    <cellStyle name="Normal 13 2 2 4 7" xfId="2785" xr:uid="{9D30129B-C976-4DAF-9FBD-5C31066B3631}"/>
    <cellStyle name="Normal 13 2 2 4 8" xfId="3015" xr:uid="{E5B64592-CFD8-48EF-A576-2573D50CA071}"/>
    <cellStyle name="Normal 13 2 2 5" xfId="1078" xr:uid="{6AD83C13-A22F-4410-A11E-B63DEC5C414F}"/>
    <cellStyle name="Normal 13 2 2 5 2" xfId="2211" xr:uid="{CFD3605D-76FE-4D5E-B5F7-CA8623826EBF}"/>
    <cellStyle name="Normal 13 2 2 6" xfId="846" xr:uid="{77F6A01E-8EBD-4E1F-845E-4184E18305BF}"/>
    <cellStyle name="Normal 13 2 2 6 2" xfId="1981" xr:uid="{0B4866B0-A0C1-4668-8E01-85FCDB3EF296}"/>
    <cellStyle name="Normal 13 2 2 7" xfId="1291" xr:uid="{E9A9A514-99F5-404D-B029-3780B807EA3A}"/>
    <cellStyle name="Normal 13 2 2 7 2" xfId="2441" xr:uid="{77CEDA63-0F1F-4E5D-BBFC-0A07843A63E2}"/>
    <cellStyle name="Normal 13 2 2 8" xfId="1521" xr:uid="{C31635BD-5431-40EA-A2C3-7125F42D77DB}"/>
    <cellStyle name="Normal 13 2 2 9" xfId="1751" xr:uid="{479A002B-9071-4F76-82E4-E8E4E2DEB00E}"/>
    <cellStyle name="Normal 13 2 3" xfId="512" xr:uid="{00000000-0005-0000-0000-00004E020000}"/>
    <cellStyle name="Normal 13 2 3 10" xfId="2905" xr:uid="{B663787A-DBE7-4D47-ACD2-85FD659B6D3B}"/>
    <cellStyle name="Normal 13 2 3 2" xfId="640" xr:uid="{00000000-0005-0000-0000-00004F020000}"/>
    <cellStyle name="Normal 13 2 3 2 2" xfId="777" xr:uid="{B4AF2282-B0D2-478B-89A0-06C94235AEDC}"/>
    <cellStyle name="Normal 13 2 3 2 2 2" xfId="1226" xr:uid="{D4F60262-F103-484A-B985-8463296FE07E}"/>
    <cellStyle name="Normal 13 2 3 2 2 2 2" xfId="2376" xr:uid="{471CD629-5B97-40C0-8C4B-4A10AFACEB51}"/>
    <cellStyle name="Normal 13 2 3 2 2 3" xfId="1011" xr:uid="{0D23E075-C966-4669-AB46-3921B8906D75}"/>
    <cellStyle name="Normal 13 2 3 2 2 3 2" xfId="2146" xr:uid="{0F12BC26-2EA2-46D6-B995-E40C2F5C3803}"/>
    <cellStyle name="Normal 13 2 3 2 2 4" xfId="1456" xr:uid="{E99D123D-32C0-495E-AA60-737BDF747BED}"/>
    <cellStyle name="Normal 13 2 3 2 2 4 2" xfId="2606" xr:uid="{B47B7538-1F96-4CFD-A655-D5927A2DC0D7}"/>
    <cellStyle name="Normal 13 2 3 2 2 5" xfId="1686" xr:uid="{D01F298F-D1FB-4954-80F1-70EFAFE06929}"/>
    <cellStyle name="Normal 13 2 3 2 2 6" xfId="1916" xr:uid="{79CC4B63-1934-40F6-8253-141850BEC62A}"/>
    <cellStyle name="Normal 13 2 3 2 2 7" xfId="2836" xr:uid="{A6245718-8570-48A3-921D-C4A9BA6BEB6F}"/>
    <cellStyle name="Normal 13 2 3 2 2 8" xfId="3066" xr:uid="{06538550-54CE-4154-8E51-EADA3F82C9C3}"/>
    <cellStyle name="Normal 13 2 3 2 3" xfId="1130" xr:uid="{26B60027-9ECA-4FF8-8EA5-7D3CCAB402FC}"/>
    <cellStyle name="Normal 13 2 3 2 3 2" xfId="2262" xr:uid="{DDBEBA6A-B0C4-4FD8-8556-EA1381DF76BB}"/>
    <cellStyle name="Normal 13 2 3 2 4" xfId="897" xr:uid="{7CE6217D-CC06-4156-AE04-4B717746A559}"/>
    <cellStyle name="Normal 13 2 3 2 4 2" xfId="2032" xr:uid="{93FF407D-54BF-4955-839C-73B18119A896}"/>
    <cellStyle name="Normal 13 2 3 2 5" xfId="1342" xr:uid="{88E5E289-AD92-4753-A942-10C2C8D4929A}"/>
    <cellStyle name="Normal 13 2 3 2 5 2" xfId="2492" xr:uid="{9FFACE9D-8B73-4599-B010-7BEE0E24782E}"/>
    <cellStyle name="Normal 13 2 3 2 6" xfId="1572" xr:uid="{98706355-DA3B-46B0-958B-9B6C9396F6F8}"/>
    <cellStyle name="Normal 13 2 3 2 7" xfId="1802" xr:uid="{62DE5945-8155-4A7A-AF20-113398B9B225}"/>
    <cellStyle name="Normal 13 2 3 2 8" xfId="2722" xr:uid="{1AB17303-5A15-4D99-B3CA-8AE57D9FAFE5}"/>
    <cellStyle name="Normal 13 2 3 2 9" xfId="2952" xr:uid="{49EB221F-1EAD-43C3-A1C3-1957936B44C2}"/>
    <cellStyle name="Normal 13 2 3 3" xfId="730" xr:uid="{D638219D-FAF2-4D70-972F-879DF1ADCC78}"/>
    <cellStyle name="Normal 13 2 3 3 2" xfId="1179" xr:uid="{69365A98-F03B-47D9-B51C-2274D75BA100}"/>
    <cellStyle name="Normal 13 2 3 3 2 2" xfId="2329" xr:uid="{98AF358C-B4AE-4E96-ABA5-38AAA9454089}"/>
    <cellStyle name="Normal 13 2 3 3 3" xfId="964" xr:uid="{6A27B92B-AAFB-4B70-AF56-A0470AC9A7B4}"/>
    <cellStyle name="Normal 13 2 3 3 3 2" xfId="2099" xr:uid="{221E86A5-50B9-4D9F-A86E-9D5899D69A62}"/>
    <cellStyle name="Normal 13 2 3 3 4" xfId="1409" xr:uid="{4891326E-41FF-4B93-9E0C-707A0D8CCDCC}"/>
    <cellStyle name="Normal 13 2 3 3 4 2" xfId="2559" xr:uid="{860B8101-79EB-4492-BF11-30303702AC88}"/>
    <cellStyle name="Normal 13 2 3 3 5" xfId="1639" xr:uid="{20F492F7-553D-460E-986F-C970C47BAD7D}"/>
    <cellStyle name="Normal 13 2 3 3 6" xfId="1869" xr:uid="{79051FC8-9C99-46EC-A3A5-40FB42BD12F2}"/>
    <cellStyle name="Normal 13 2 3 3 7" xfId="2789" xr:uid="{2764918A-09AE-44D8-B84C-C17B00E424E6}"/>
    <cellStyle name="Normal 13 2 3 3 8" xfId="3019" xr:uid="{1BE0EE1D-5959-44B1-B127-070D81A50803}"/>
    <cellStyle name="Normal 13 2 3 4" xfId="1082" xr:uid="{EF6ECB00-EE10-4789-A1C7-055741340B54}"/>
    <cellStyle name="Normal 13 2 3 4 2" xfId="2215" xr:uid="{68FCF19D-AEBE-46FE-924F-D9D8A3510F03}"/>
    <cellStyle name="Normal 13 2 3 5" xfId="850" xr:uid="{0418306B-503B-43B8-9092-0E31AA0739D9}"/>
    <cellStyle name="Normal 13 2 3 5 2" xfId="1985" xr:uid="{9972CF45-1B13-459C-9F7D-EA31412919CA}"/>
    <cellStyle name="Normal 13 2 3 6" xfId="1295" xr:uid="{1D1D06A4-C703-4623-A7CC-097628722FC2}"/>
    <cellStyle name="Normal 13 2 3 6 2" xfId="2445" xr:uid="{A63FAC4E-5E22-4BFD-A8FB-748880848685}"/>
    <cellStyle name="Normal 13 2 3 7" xfId="1525" xr:uid="{31D0D1EA-1548-4530-ACBA-5390AC840A94}"/>
    <cellStyle name="Normal 13 2 3 8" xfId="1755" xr:uid="{A0FFDF4D-3BCB-416F-A950-177194B69E11}"/>
    <cellStyle name="Normal 13 2 3 9" xfId="2675" xr:uid="{7B82D1F7-243F-442C-BE59-D1FF310F3513}"/>
    <cellStyle name="Normal 13 2 4" xfId="635" xr:uid="{00000000-0005-0000-0000-000050020000}"/>
    <cellStyle name="Normal 13 2 4 2" xfId="772" xr:uid="{924C57E5-2D63-4800-A70B-86DF745E6952}"/>
    <cellStyle name="Normal 13 2 4 2 2" xfId="1221" xr:uid="{9796C38F-CD0E-4A0F-863D-97C27BD073E8}"/>
    <cellStyle name="Normal 13 2 4 2 2 2" xfId="2371" xr:uid="{54838F8E-F3BC-46A5-BF67-7300A8290BE6}"/>
    <cellStyle name="Normal 13 2 4 2 3" xfId="1006" xr:uid="{A6AE96A1-71C5-42AB-A427-5E4AE0070ECF}"/>
    <cellStyle name="Normal 13 2 4 2 3 2" xfId="2141" xr:uid="{FDF6EDBD-DE67-4A2F-BEB5-E63B305E0265}"/>
    <cellStyle name="Normal 13 2 4 2 4" xfId="1451" xr:uid="{54871283-0C83-4F6A-AE0D-A3221BDFE516}"/>
    <cellStyle name="Normal 13 2 4 2 4 2" xfId="2601" xr:uid="{9EA99160-68FD-492D-B838-4E47139D5FD0}"/>
    <cellStyle name="Normal 13 2 4 2 5" xfId="1681" xr:uid="{BBEBFAD5-65F7-4349-9C57-57DF2D4FDA54}"/>
    <cellStyle name="Normal 13 2 4 2 6" xfId="1911" xr:uid="{8B1BCE02-DF4F-42C8-9625-C92267D104C8}"/>
    <cellStyle name="Normal 13 2 4 2 7" xfId="2831" xr:uid="{9E03A04B-74FB-45FC-BAD1-CA1FB5183265}"/>
    <cellStyle name="Normal 13 2 4 2 8" xfId="3061" xr:uid="{A2122C2B-03B3-42CD-8319-662F913E9CBC}"/>
    <cellStyle name="Normal 13 2 4 3" xfId="1125" xr:uid="{F51EB711-D154-47A2-955A-C9AEDF330F40}"/>
    <cellStyle name="Normal 13 2 4 3 2" xfId="2257" xr:uid="{FE711FB4-5FF8-4411-B987-6094390D90EC}"/>
    <cellStyle name="Normal 13 2 4 4" xfId="892" xr:uid="{AC59967A-C926-48FB-8741-6CB00550FBD1}"/>
    <cellStyle name="Normal 13 2 4 4 2" xfId="2027" xr:uid="{5AB1CCD8-B8DF-441A-9059-300FC65AFB8B}"/>
    <cellStyle name="Normal 13 2 4 5" xfId="1337" xr:uid="{5A422BBF-656B-4607-87F1-219456783914}"/>
    <cellStyle name="Normal 13 2 4 5 2" xfId="2487" xr:uid="{1986479B-8FB6-44EB-951E-CF2BAA3C60EA}"/>
    <cellStyle name="Normal 13 2 4 6" xfId="1567" xr:uid="{945F4D50-041B-49DD-BD72-0EEEC728F362}"/>
    <cellStyle name="Normal 13 2 4 7" xfId="1797" xr:uid="{C722CE61-D6C7-4A25-8F41-8F99A9599BC9}"/>
    <cellStyle name="Normal 13 2 4 8" xfId="2717" xr:uid="{9B42D5B9-D42D-4237-80D2-08161654B93B}"/>
    <cellStyle name="Normal 13 2 4 9" xfId="2947" xr:uid="{CB81F6E8-DF5F-4D41-BFA6-B3382698180E}"/>
    <cellStyle name="Normal 13 2 5" xfId="725" xr:uid="{13862D8D-C120-4ACD-9F73-65901595AA90}"/>
    <cellStyle name="Normal 13 2 5 2" xfId="1174" xr:uid="{B2316ED2-6464-4F83-BF4C-3296C83A8F81}"/>
    <cellStyle name="Normal 13 2 5 2 2" xfId="2324" xr:uid="{2A29A8F9-7446-4E56-B39A-FBC7FA81302C}"/>
    <cellStyle name="Normal 13 2 5 3" xfId="959" xr:uid="{767BEDBB-A07A-48A7-8B45-9CF4020A6652}"/>
    <cellStyle name="Normal 13 2 5 3 2" xfId="2094" xr:uid="{72F79874-39BB-476C-8DA3-455A9B56E9F1}"/>
    <cellStyle name="Normal 13 2 5 4" xfId="1404" xr:uid="{2B32F4E0-3B27-4B38-87A0-C353C66F26C0}"/>
    <cellStyle name="Normal 13 2 5 4 2" xfId="2554" xr:uid="{F44E846C-6DA9-4D9A-8FE3-4B4DEB6FE6C5}"/>
    <cellStyle name="Normal 13 2 5 5" xfId="1634" xr:uid="{AB094F7A-A24D-4634-8D34-CC7002672078}"/>
    <cellStyle name="Normal 13 2 5 6" xfId="1864" xr:uid="{FB8EB282-6023-4481-9630-3D336A80A3DB}"/>
    <cellStyle name="Normal 13 2 5 7" xfId="2784" xr:uid="{75DFD818-649D-4605-B515-4576A52C5144}"/>
    <cellStyle name="Normal 13 2 5 8" xfId="3014" xr:uid="{F2F3BD70-838B-4273-95C0-1AB3A7E2185E}"/>
    <cellStyle name="Normal 13 2 6" xfId="1077" xr:uid="{1449106D-6309-454B-8C02-60B061C88448}"/>
    <cellStyle name="Normal 13 2 6 2" xfId="2210" xr:uid="{2D370C29-1FEF-460B-B7AC-704D55A8D078}"/>
    <cellStyle name="Normal 13 2 7" xfId="845" xr:uid="{5606189F-40BB-4BF2-B4F8-F6D3BDE2F95A}"/>
    <cellStyle name="Normal 13 2 7 2" xfId="1980" xr:uid="{7D1B0B00-5687-49BA-B06B-FC075F1DA51A}"/>
    <cellStyle name="Normal 13 2 8" xfId="1290" xr:uid="{CE45F7B7-3EB1-42AB-8FF4-5FB7BBFD8ACF}"/>
    <cellStyle name="Normal 13 2 8 2" xfId="2440" xr:uid="{5F13681F-7761-4128-930D-D696D7EE41F4}"/>
    <cellStyle name="Normal 13 2 9" xfId="1520" xr:uid="{D55CC2F9-E0A0-4AC8-B511-91405B2C5316}"/>
    <cellStyle name="Normal 13 3" xfId="513" xr:uid="{00000000-0005-0000-0000-000051020000}"/>
    <cellStyle name="Normal 13 3 10" xfId="2676" xr:uid="{30B55ABE-E949-445D-8A4E-9ADF58964126}"/>
    <cellStyle name="Normal 13 3 11" xfId="2906" xr:uid="{5CB117F3-B8F8-4A6A-871B-B6024DC76EE2}"/>
    <cellStyle name="Normal 13 3 2" xfId="514" xr:uid="{00000000-0005-0000-0000-000052020000}"/>
    <cellStyle name="Normal 13 3 2 10" xfId="2907" xr:uid="{DCD589FD-5344-4ACB-A766-5A8A6792A9A4}"/>
    <cellStyle name="Normal 13 3 2 2" xfId="642" xr:uid="{00000000-0005-0000-0000-000053020000}"/>
    <cellStyle name="Normal 13 3 2 2 2" xfId="779" xr:uid="{F6B63D20-E74B-4385-B1A1-BDB6F396226C}"/>
    <cellStyle name="Normal 13 3 2 2 2 2" xfId="1228" xr:uid="{DAD446F8-AB51-4A29-A65D-012254F203C4}"/>
    <cellStyle name="Normal 13 3 2 2 2 2 2" xfId="2378" xr:uid="{8F487A9D-9432-4F39-9F1E-8B50170AC86C}"/>
    <cellStyle name="Normal 13 3 2 2 2 3" xfId="1013" xr:uid="{D21BACB7-1F82-4FF7-8F64-CE8105B14AD9}"/>
    <cellStyle name="Normal 13 3 2 2 2 3 2" xfId="2148" xr:uid="{24AB2B1D-37C1-4137-9EFA-84C63E9ED198}"/>
    <cellStyle name="Normal 13 3 2 2 2 4" xfId="1458" xr:uid="{32865BFF-B14D-43B7-94B1-D2D303B88190}"/>
    <cellStyle name="Normal 13 3 2 2 2 4 2" xfId="2608" xr:uid="{446F6AB8-604C-4A1F-955C-BDA6EC4DF16C}"/>
    <cellStyle name="Normal 13 3 2 2 2 5" xfId="1688" xr:uid="{78BEF9FF-6301-48CA-90B0-E687DB2B9F99}"/>
    <cellStyle name="Normal 13 3 2 2 2 6" xfId="1918" xr:uid="{88E7269D-91CE-4CB4-B965-C6E07759C21D}"/>
    <cellStyle name="Normal 13 3 2 2 2 7" xfId="2838" xr:uid="{DF7BA196-0ED3-44D0-99D6-E4A895FFDCF4}"/>
    <cellStyle name="Normal 13 3 2 2 2 8" xfId="3068" xr:uid="{17159EEF-FEAB-4CFD-BCD7-9433896AE68E}"/>
    <cellStyle name="Normal 13 3 2 2 3" xfId="1132" xr:uid="{8CA7C973-459E-4938-B1E3-B5215BCA2346}"/>
    <cellStyle name="Normal 13 3 2 2 3 2" xfId="2264" xr:uid="{FB316554-B4F8-45DE-AE0C-75673D6618AB}"/>
    <cellStyle name="Normal 13 3 2 2 4" xfId="899" xr:uid="{27A43041-C985-4BF9-A7A0-54EA78B7376A}"/>
    <cellStyle name="Normal 13 3 2 2 4 2" xfId="2034" xr:uid="{93C400C2-2410-4D64-8025-384C87692751}"/>
    <cellStyle name="Normal 13 3 2 2 5" xfId="1344" xr:uid="{AD64BE6E-AB1C-429D-BA91-5F823D85892F}"/>
    <cellStyle name="Normal 13 3 2 2 5 2" xfId="2494" xr:uid="{F600FA6E-FBA6-4463-B5E7-1BCCAF78670A}"/>
    <cellStyle name="Normal 13 3 2 2 6" xfId="1574" xr:uid="{667D0CCA-A63A-42C8-93F4-3848E39D282A}"/>
    <cellStyle name="Normal 13 3 2 2 7" xfId="1804" xr:uid="{87679EF7-A50F-47B3-A0C5-6B6D3A4D5D0A}"/>
    <cellStyle name="Normal 13 3 2 2 8" xfId="2724" xr:uid="{248B700F-C17F-4030-BDEB-618C9E4CA17D}"/>
    <cellStyle name="Normal 13 3 2 2 9" xfId="2954" xr:uid="{AB5450D4-C7BB-4B43-A5D5-A37D3BDE6532}"/>
    <cellStyle name="Normal 13 3 2 3" xfId="732" xr:uid="{C506AF63-BAF5-446B-8634-6B173C3D2277}"/>
    <cellStyle name="Normal 13 3 2 3 2" xfId="1181" xr:uid="{FA80A7C2-8B2E-4C44-86AE-6A3CAD268545}"/>
    <cellStyle name="Normal 13 3 2 3 2 2" xfId="2331" xr:uid="{5F533272-D3FD-4096-9025-AF0E13BA6C7A}"/>
    <cellStyle name="Normal 13 3 2 3 3" xfId="966" xr:uid="{CC4C3BE3-DA67-4B25-9170-9569DEC5F812}"/>
    <cellStyle name="Normal 13 3 2 3 3 2" xfId="2101" xr:uid="{27F8294A-A20C-423C-BC0B-1F3BF5EAD5CF}"/>
    <cellStyle name="Normal 13 3 2 3 4" xfId="1411" xr:uid="{1D83A126-11A0-4D38-9C81-63E5D23A75D4}"/>
    <cellStyle name="Normal 13 3 2 3 4 2" xfId="2561" xr:uid="{1C8E165E-9D25-40FF-8E65-0268E4AC860E}"/>
    <cellStyle name="Normal 13 3 2 3 5" xfId="1641" xr:uid="{FD8345FD-F065-45A3-A14E-63EA41E57AF4}"/>
    <cellStyle name="Normal 13 3 2 3 6" xfId="1871" xr:uid="{4425C3DC-8EAB-4696-BDF2-A423CF1D203E}"/>
    <cellStyle name="Normal 13 3 2 3 7" xfId="2791" xr:uid="{84691AB9-2CFA-4CF2-9BA3-D0491F2F5890}"/>
    <cellStyle name="Normal 13 3 2 3 8" xfId="3021" xr:uid="{72B969EA-E860-4DAD-91E4-6A069795A6B7}"/>
    <cellStyle name="Normal 13 3 2 4" xfId="1084" xr:uid="{673B2549-FF8C-445F-95F2-D556249B8BCA}"/>
    <cellStyle name="Normal 13 3 2 4 2" xfId="2217" xr:uid="{BE6247BC-ED23-4B3F-AF76-6D4402EE18D2}"/>
    <cellStyle name="Normal 13 3 2 5" xfId="852" xr:uid="{7EBF0C90-8E21-4652-AA1A-0AC30462F291}"/>
    <cellStyle name="Normal 13 3 2 5 2" xfId="1987" xr:uid="{9E4B5D82-1E6E-47AC-B383-F7387FBD6D9C}"/>
    <cellStyle name="Normal 13 3 2 6" xfId="1297" xr:uid="{FE7C3D3C-57BD-4FC7-B16C-7ED816FC325C}"/>
    <cellStyle name="Normal 13 3 2 6 2" xfId="2447" xr:uid="{06727A23-6034-49E8-8569-6F50A97C12EF}"/>
    <cellStyle name="Normal 13 3 2 7" xfId="1527" xr:uid="{CA8BF817-F890-41B6-B8B0-E5BBAEE0F403}"/>
    <cellStyle name="Normal 13 3 2 8" xfId="1757" xr:uid="{C473133D-910D-4DF6-B36A-03F72C001F19}"/>
    <cellStyle name="Normal 13 3 2 9" xfId="2677" xr:uid="{4A891FDC-DE6F-4813-BA4E-834EAFC56453}"/>
    <cellStyle name="Normal 13 3 3" xfId="641" xr:uid="{00000000-0005-0000-0000-000054020000}"/>
    <cellStyle name="Normal 13 3 3 2" xfId="778" xr:uid="{2D64F0B6-F2D4-4753-ACAB-B8970C19DF11}"/>
    <cellStyle name="Normal 13 3 3 2 2" xfId="1227" xr:uid="{50A7F3C1-F07D-4B12-A193-0A39D5151314}"/>
    <cellStyle name="Normal 13 3 3 2 2 2" xfId="2377" xr:uid="{4C13FE4F-AF81-41D3-BF43-3A7D066B478A}"/>
    <cellStyle name="Normal 13 3 3 2 3" xfId="1012" xr:uid="{8485ADCB-4F58-47CF-9EB4-1A889988389E}"/>
    <cellStyle name="Normal 13 3 3 2 3 2" xfId="2147" xr:uid="{A2BDBC20-1D44-4CFD-90BE-7BEEC8E7C332}"/>
    <cellStyle name="Normal 13 3 3 2 4" xfId="1457" xr:uid="{8B9AF920-F384-4C78-A214-DED6585DD895}"/>
    <cellStyle name="Normal 13 3 3 2 4 2" xfId="2607" xr:uid="{5A0A11DD-BADF-4151-98FA-2FEC47A4055D}"/>
    <cellStyle name="Normal 13 3 3 2 5" xfId="1687" xr:uid="{72D276A7-51A4-483B-883F-E53C8ED3C3C0}"/>
    <cellStyle name="Normal 13 3 3 2 6" xfId="1917" xr:uid="{5126192A-935D-48AC-919A-848E45D51E2D}"/>
    <cellStyle name="Normal 13 3 3 2 7" xfId="2837" xr:uid="{E9A3D232-DE0A-4123-BFD0-3B3672B7AEF5}"/>
    <cellStyle name="Normal 13 3 3 2 8" xfId="3067" xr:uid="{62365A14-97B6-4C1E-BF9B-84F76D1D867E}"/>
    <cellStyle name="Normal 13 3 3 3" xfId="1131" xr:uid="{1A621095-9593-48F6-AF28-2BA746AD7879}"/>
    <cellStyle name="Normal 13 3 3 3 2" xfId="2263" xr:uid="{C7606A47-EEFB-4599-8513-A7E809587629}"/>
    <cellStyle name="Normal 13 3 3 4" xfId="898" xr:uid="{F3BD3340-7E69-418B-93BB-2F1EC6E0A8BA}"/>
    <cellStyle name="Normal 13 3 3 4 2" xfId="2033" xr:uid="{0A790961-C8BF-4A1D-AA45-947233915212}"/>
    <cellStyle name="Normal 13 3 3 5" xfId="1343" xr:uid="{B6F3B2DF-8524-464A-B42A-AD719EB60F2A}"/>
    <cellStyle name="Normal 13 3 3 5 2" xfId="2493" xr:uid="{E7C1A08C-2B67-4D56-87E8-0F12E7F8FEAE}"/>
    <cellStyle name="Normal 13 3 3 6" xfId="1573" xr:uid="{2A9F126C-C9DF-4448-8475-B5C80357955C}"/>
    <cellStyle name="Normal 13 3 3 7" xfId="1803" xr:uid="{0663937E-C550-459D-890B-384001C365F8}"/>
    <cellStyle name="Normal 13 3 3 8" xfId="2723" xr:uid="{B15D2BF1-919B-4703-B43B-250E105E6FD5}"/>
    <cellStyle name="Normal 13 3 3 9" xfId="2953" xr:uid="{6FEBF48A-4CAC-4FE1-B378-740363E09A71}"/>
    <cellStyle name="Normal 13 3 4" xfId="731" xr:uid="{A8FFA28B-3FBA-4810-9FB7-E8BC8786E106}"/>
    <cellStyle name="Normal 13 3 4 2" xfId="1180" xr:uid="{E8F1D0B7-15AF-4260-95BC-627B40F613CD}"/>
    <cellStyle name="Normal 13 3 4 2 2" xfId="2330" xr:uid="{116ADFF7-0A74-4BAB-987C-0E685DBD1B3F}"/>
    <cellStyle name="Normal 13 3 4 3" xfId="965" xr:uid="{46A2E907-1F5D-4412-8194-F7DADB21C9DC}"/>
    <cellStyle name="Normal 13 3 4 3 2" xfId="2100" xr:uid="{13C28F11-6DB7-4587-A3E5-6BB8300A1844}"/>
    <cellStyle name="Normal 13 3 4 4" xfId="1410" xr:uid="{C4FF01A3-A966-45C3-92FE-E8A8A260F9BE}"/>
    <cellStyle name="Normal 13 3 4 4 2" xfId="2560" xr:uid="{B296FD54-AA5F-4F76-AFE9-D66854B8316D}"/>
    <cellStyle name="Normal 13 3 4 5" xfId="1640" xr:uid="{19234298-5703-41B2-8DF8-31186831BD4F}"/>
    <cellStyle name="Normal 13 3 4 6" xfId="1870" xr:uid="{BAC138D7-CE4A-4CCF-AF3E-971DEB994908}"/>
    <cellStyle name="Normal 13 3 4 7" xfId="2790" xr:uid="{A1B76C92-7026-4D81-8534-4F5BD1DF7C50}"/>
    <cellStyle name="Normal 13 3 4 8" xfId="3020" xr:uid="{1F13A490-5159-4931-B2E8-BB84579F57A7}"/>
    <cellStyle name="Normal 13 3 5" xfId="1083" xr:uid="{A974E3E5-7EEC-4B8D-9406-1206E9B56E23}"/>
    <cellStyle name="Normal 13 3 5 2" xfId="2216" xr:uid="{2D157F4C-00F0-4832-92D6-1C589D726BCF}"/>
    <cellStyle name="Normal 13 3 6" xfId="851" xr:uid="{0218D11F-9CE7-46C6-9B40-A6B1B19E8821}"/>
    <cellStyle name="Normal 13 3 6 2" xfId="1986" xr:uid="{5A54E688-E85D-425F-8596-77CA7A7D1C47}"/>
    <cellStyle name="Normal 13 3 7" xfId="1296" xr:uid="{55FFD2E6-93B0-43C9-A36F-B4778B9E9859}"/>
    <cellStyle name="Normal 13 3 7 2" xfId="2446" xr:uid="{B74AF0FD-1C5C-4AE0-9659-EE4C2BB734F3}"/>
    <cellStyle name="Normal 13 3 8" xfId="1526" xr:uid="{F4622C9A-BC74-4FB9-8039-8886323C48B8}"/>
    <cellStyle name="Normal 13 3 9" xfId="1756" xr:uid="{13899B7C-E24F-4FEF-8AF9-6863FFE9333B}"/>
    <cellStyle name="Normal 13 4" xfId="515" xr:uid="{00000000-0005-0000-0000-000055020000}"/>
    <cellStyle name="Normal 13 4 10" xfId="2908" xr:uid="{0CE5402E-E867-40E0-9946-498AF4DBF4FC}"/>
    <cellStyle name="Normal 13 4 2" xfId="643" xr:uid="{00000000-0005-0000-0000-000056020000}"/>
    <cellStyle name="Normal 13 4 2 2" xfId="780" xr:uid="{1C21DE69-2493-4CFD-AB7C-13CD278C565F}"/>
    <cellStyle name="Normal 13 4 2 2 2" xfId="1229" xr:uid="{50DB1755-34B9-4B71-AAA2-5DB01A5A18FD}"/>
    <cellStyle name="Normal 13 4 2 2 2 2" xfId="2379" xr:uid="{43FF067A-6ACA-46E5-831A-73DE8F5528EB}"/>
    <cellStyle name="Normal 13 4 2 2 3" xfId="1014" xr:uid="{46224857-777B-4E31-B0A1-8D401FBBD5A7}"/>
    <cellStyle name="Normal 13 4 2 2 3 2" xfId="2149" xr:uid="{24CEA301-6401-441F-B139-E9BF881E597B}"/>
    <cellStyle name="Normal 13 4 2 2 4" xfId="1459" xr:uid="{3E4D12BC-09CA-4920-82DF-06F81FEFF8C4}"/>
    <cellStyle name="Normal 13 4 2 2 4 2" xfId="2609" xr:uid="{8033BBCC-F080-4F92-A18E-47D65A4208CD}"/>
    <cellStyle name="Normal 13 4 2 2 5" xfId="1689" xr:uid="{BE3AFC24-0C9F-4E32-96EE-9EDDF2B2ADA7}"/>
    <cellStyle name="Normal 13 4 2 2 6" xfId="1919" xr:uid="{903BDCE6-62D9-4931-A0D7-D7A899C4FF6C}"/>
    <cellStyle name="Normal 13 4 2 2 7" xfId="2839" xr:uid="{AAD91964-B6C8-4459-B7F8-5D98A7E8CA08}"/>
    <cellStyle name="Normal 13 4 2 2 8" xfId="3069" xr:uid="{D13EF5C7-0892-4B34-87C6-BA937045737C}"/>
    <cellStyle name="Normal 13 4 2 3" xfId="1133" xr:uid="{B7F902EB-351C-4F15-9151-F641D4AE8E8D}"/>
    <cellStyle name="Normal 13 4 2 3 2" xfId="2265" xr:uid="{CF22F8D6-8B16-42A9-B621-EE9DD37A75F7}"/>
    <cellStyle name="Normal 13 4 2 4" xfId="900" xr:uid="{E40CDFF0-CCEE-427A-A2CA-7D5A0F4F95D6}"/>
    <cellStyle name="Normal 13 4 2 4 2" xfId="2035" xr:uid="{FFC91DB6-9B34-49F2-B2F9-F23A2BDB2BBA}"/>
    <cellStyle name="Normal 13 4 2 5" xfId="1345" xr:uid="{114C0045-0C43-49E3-A5D6-1469BF5CF81C}"/>
    <cellStyle name="Normal 13 4 2 5 2" xfId="2495" xr:uid="{D193E3BE-607C-472C-B92A-11CCB1A1AA99}"/>
    <cellStyle name="Normal 13 4 2 6" xfId="1575" xr:uid="{3382DF68-6AB2-4AFA-9413-4091B9672C30}"/>
    <cellStyle name="Normal 13 4 2 7" xfId="1805" xr:uid="{AD33FF6A-59A9-4C55-9EE0-6A66922BA7BE}"/>
    <cellStyle name="Normal 13 4 2 8" xfId="2725" xr:uid="{D36CBA14-61AD-46A7-97E5-F55DEC7CC31D}"/>
    <cellStyle name="Normal 13 4 2 9" xfId="2955" xr:uid="{B8C4EB69-1CDF-4E31-B0A5-6B6CE1A004AD}"/>
    <cellStyle name="Normal 13 4 3" xfId="733" xr:uid="{38E01FFC-D61C-4E61-B3A4-423B54ECD7D6}"/>
    <cellStyle name="Normal 13 4 3 2" xfId="1182" xr:uid="{31FA8EEC-7881-4D23-AB82-C42235DF992C}"/>
    <cellStyle name="Normal 13 4 3 2 2" xfId="2332" xr:uid="{469CC138-8D9F-4DD1-B377-6B5CEB4D8C5C}"/>
    <cellStyle name="Normal 13 4 3 3" xfId="967" xr:uid="{2FABD09F-C721-4EB2-BDF4-218F247C4FD0}"/>
    <cellStyle name="Normal 13 4 3 3 2" xfId="2102" xr:uid="{ADBB592F-8AE1-40D6-9C56-E4D97F4C10B3}"/>
    <cellStyle name="Normal 13 4 3 4" xfId="1412" xr:uid="{1D23025A-3C41-4B92-A4B0-BB26A69CF4F4}"/>
    <cellStyle name="Normal 13 4 3 4 2" xfId="2562" xr:uid="{013522F9-2B64-4C15-B60A-4B3D24E806D4}"/>
    <cellStyle name="Normal 13 4 3 5" xfId="1642" xr:uid="{D3A38187-4046-49DA-A7C0-45C2F7E39013}"/>
    <cellStyle name="Normal 13 4 3 6" xfId="1872" xr:uid="{A66256D2-BB87-4CD9-BB71-9F90156B1CAF}"/>
    <cellStyle name="Normal 13 4 3 7" xfId="2792" xr:uid="{7592CA5E-7C8E-44AC-BA40-BA1FACF588D2}"/>
    <cellStyle name="Normal 13 4 3 8" xfId="3022" xr:uid="{68C2AC21-0E0B-4F86-9F6B-FDA31E3EC2C0}"/>
    <cellStyle name="Normal 13 4 4" xfId="1085" xr:uid="{51BBD5CB-AE9C-4794-9F9F-5535F1F7E7D9}"/>
    <cellStyle name="Normal 13 4 4 2" xfId="2218" xr:uid="{F6CD187E-4C8D-4ACF-9ABC-557999C048FB}"/>
    <cellStyle name="Normal 13 4 5" xfId="853" xr:uid="{EDBCC92C-B347-4006-948F-9B0BB793E9FE}"/>
    <cellStyle name="Normal 13 4 5 2" xfId="1988" xr:uid="{FBBDB553-BFD7-4BB9-9767-B10BCAF42DAE}"/>
    <cellStyle name="Normal 13 4 6" xfId="1298" xr:uid="{C2AB2214-2687-4675-B826-178B7ADD624F}"/>
    <cellStyle name="Normal 13 4 6 2" xfId="2448" xr:uid="{92AB186F-106F-43E2-ADE6-4DEFADC19E72}"/>
    <cellStyle name="Normal 13 4 7" xfId="1528" xr:uid="{88651AD3-3B1A-4517-A455-C9DD5AEC5CB4}"/>
    <cellStyle name="Normal 13 4 8" xfId="1758" xr:uid="{C2F73B60-AA2F-49BA-BA80-F7190EDF0900}"/>
    <cellStyle name="Normal 13 4 9" xfId="2678" xr:uid="{BB4B05A5-5537-41DC-A161-EFC701A4E84F}"/>
    <cellStyle name="Normal 13 5" xfId="634" xr:uid="{00000000-0005-0000-0000-000057020000}"/>
    <cellStyle name="Normal 13 5 2" xfId="771" xr:uid="{F8A01035-FD81-4170-AC37-95B4477EB95E}"/>
    <cellStyle name="Normal 13 5 2 2" xfId="1220" xr:uid="{BBBDAF0D-6860-4578-8D91-A695A65E0F73}"/>
    <cellStyle name="Normal 13 5 2 2 2" xfId="2370" xr:uid="{973B719C-AE0C-4ADB-BDB5-38F0B5E4F263}"/>
    <cellStyle name="Normal 13 5 2 3" xfId="1005" xr:uid="{6DFD84F2-973D-4861-8E3D-73020D7A6826}"/>
    <cellStyle name="Normal 13 5 2 3 2" xfId="2140" xr:uid="{677C6D21-FC39-48A7-92E5-824EA22E39F2}"/>
    <cellStyle name="Normal 13 5 2 4" xfId="1450" xr:uid="{866881F0-9653-4FC3-A3E7-5D50ABCE3CD3}"/>
    <cellStyle name="Normal 13 5 2 4 2" xfId="2600" xr:uid="{530C9AAE-2DB7-4947-ABB7-02DF60AD99E3}"/>
    <cellStyle name="Normal 13 5 2 5" xfId="1680" xr:uid="{FBEBFF38-AFEC-4DB5-83CA-3E94271DCFDE}"/>
    <cellStyle name="Normal 13 5 2 6" xfId="1910" xr:uid="{E83CA1A9-6466-4715-90A0-AF6B9B581E26}"/>
    <cellStyle name="Normal 13 5 2 7" xfId="2830" xr:uid="{CBF66B68-23C1-480E-AE69-12A7B71C85CA}"/>
    <cellStyle name="Normal 13 5 2 8" xfId="3060" xr:uid="{76067A28-5469-4178-B6E9-E14A78C6D2C9}"/>
    <cellStyle name="Normal 13 5 3" xfId="1124" xr:uid="{3CEF6B9F-0E0B-47D5-954B-E44447B1B32A}"/>
    <cellStyle name="Normal 13 5 3 2" xfId="2256" xr:uid="{569E435E-D785-415D-BD57-B0EC026405C3}"/>
    <cellStyle name="Normal 13 5 4" xfId="891" xr:uid="{CC859537-BAD9-485F-AABD-2971CD2D4463}"/>
    <cellStyle name="Normal 13 5 4 2" xfId="2026" xr:uid="{4D9E012F-5D32-4785-8565-75A2185D1451}"/>
    <cellStyle name="Normal 13 5 5" xfId="1336" xr:uid="{7A3F5552-CAD6-4584-90D3-F5D8DF7D6A4D}"/>
    <cellStyle name="Normal 13 5 5 2" xfId="2486" xr:uid="{EB3C67E0-20BE-4CBD-BC69-4B7447172AA8}"/>
    <cellStyle name="Normal 13 5 6" xfId="1566" xr:uid="{A8937A95-D981-404F-AFAD-E4765352E6DE}"/>
    <cellStyle name="Normal 13 5 7" xfId="1796" xr:uid="{BB63BC66-E6D2-4F99-A54B-1C3C543B270E}"/>
    <cellStyle name="Normal 13 5 8" xfId="2716" xr:uid="{62B276BF-3B3C-4269-B93D-104E83E09D45}"/>
    <cellStyle name="Normal 13 5 9" xfId="2946" xr:uid="{FDDCAB9F-84EC-4347-B4BA-8EFFD389D6CF}"/>
    <cellStyle name="Normal 13 6" xfId="516" xr:uid="{00000000-0005-0000-0000-000058020000}"/>
    <cellStyle name="Normal 13 6 10" xfId="2909" xr:uid="{71E66EED-C9B4-421B-90E8-2BD35FFA1B66}"/>
    <cellStyle name="Normal 13 6 2" xfId="644" xr:uid="{00000000-0005-0000-0000-000059020000}"/>
    <cellStyle name="Normal 13 6 2 2" xfId="781" xr:uid="{57E1D229-3A53-40B5-BE22-FDB47E104338}"/>
    <cellStyle name="Normal 13 6 2 2 2" xfId="1230" xr:uid="{97FA0C96-40F0-4C03-8A81-33BC3509A404}"/>
    <cellStyle name="Normal 13 6 2 2 2 2" xfId="2380" xr:uid="{C8011D48-3CC1-4694-B5F8-AA4E68B07041}"/>
    <cellStyle name="Normal 13 6 2 2 3" xfId="1015" xr:uid="{507C1650-A324-4DAC-A9C3-0D03C1F4AF48}"/>
    <cellStyle name="Normal 13 6 2 2 3 2" xfId="2150" xr:uid="{491C22BD-782D-4CC8-831C-035DF19CBAAE}"/>
    <cellStyle name="Normal 13 6 2 2 4" xfId="1460" xr:uid="{D2B1821D-F5F5-40B9-9394-487E905B383E}"/>
    <cellStyle name="Normal 13 6 2 2 4 2" xfId="2610" xr:uid="{BC9870B8-6332-4DAF-A20C-87DB50307D01}"/>
    <cellStyle name="Normal 13 6 2 2 5" xfId="1690" xr:uid="{610E1D8B-F065-4007-9A1E-E73291440958}"/>
    <cellStyle name="Normal 13 6 2 2 6" xfId="1920" xr:uid="{94F8C1AE-E97A-4FDA-AB58-AB3C14FC77C3}"/>
    <cellStyle name="Normal 13 6 2 2 7" xfId="2840" xr:uid="{78ED1437-9B54-4E4E-9CD7-58EB0126134F}"/>
    <cellStyle name="Normal 13 6 2 2 8" xfId="3070" xr:uid="{84666A7A-1894-4DA1-91FD-D9C1F5FF56A5}"/>
    <cellStyle name="Normal 13 6 2 3" xfId="1134" xr:uid="{6CED3726-E76A-4097-B8A7-CF316C201C35}"/>
    <cellStyle name="Normal 13 6 2 3 2" xfId="2266" xr:uid="{36660712-EE56-4446-AFC0-FCAC1819D1DC}"/>
    <cellStyle name="Normal 13 6 2 4" xfId="901" xr:uid="{C2F298A1-064A-4CB3-83F0-DD506A24699F}"/>
    <cellStyle name="Normal 13 6 2 4 2" xfId="2036" xr:uid="{79CDA279-76A4-41B2-9073-DC49A409EA45}"/>
    <cellStyle name="Normal 13 6 2 5" xfId="1346" xr:uid="{4ADB350A-C1E5-4D1B-973B-C6B171D0A148}"/>
    <cellStyle name="Normal 13 6 2 5 2" xfId="2496" xr:uid="{F1B2AE3C-F731-410B-B2CB-7E2BF71976E6}"/>
    <cellStyle name="Normal 13 6 2 6" xfId="1576" xr:uid="{94A7E373-CE8E-47F8-B68D-39BD659EDB58}"/>
    <cellStyle name="Normal 13 6 2 7" xfId="1806" xr:uid="{676ACBD1-826E-484F-9764-BA5B105AD830}"/>
    <cellStyle name="Normal 13 6 2 8" xfId="2726" xr:uid="{7089F6C2-B43F-4834-BC28-8D9595A8EC4F}"/>
    <cellStyle name="Normal 13 6 2 9" xfId="2956" xr:uid="{8D51807E-37B8-478F-B511-C3F4C463FD15}"/>
    <cellStyle name="Normal 13 6 3" xfId="734" xr:uid="{6D8D5F10-C45C-44AF-9B94-9F21A3A87E4B}"/>
    <cellStyle name="Normal 13 6 3 2" xfId="1183" xr:uid="{F164A716-592C-4343-8BBB-13826F2B4E6C}"/>
    <cellStyle name="Normal 13 6 3 2 2" xfId="2333" xr:uid="{859E859C-C944-4E11-80B5-3D11064EC56D}"/>
    <cellStyle name="Normal 13 6 3 3" xfId="968" xr:uid="{B1952B1A-D85E-4060-BC8D-03C8607D185C}"/>
    <cellStyle name="Normal 13 6 3 3 2" xfId="2103" xr:uid="{D4F22366-61AF-4CB3-909E-D28D54BBF444}"/>
    <cellStyle name="Normal 13 6 3 4" xfId="1413" xr:uid="{C381A2ED-557B-4DB6-8958-2A4FEA5B5F5F}"/>
    <cellStyle name="Normal 13 6 3 4 2" xfId="2563" xr:uid="{2899CB4B-2772-4682-9B29-564B28196A22}"/>
    <cellStyle name="Normal 13 6 3 5" xfId="1643" xr:uid="{54EC6BDB-6F2F-4C4E-AA5A-7CA60157953E}"/>
    <cellStyle name="Normal 13 6 3 6" xfId="1873" xr:uid="{F910A182-C622-41AE-88ED-0AE54A124C99}"/>
    <cellStyle name="Normal 13 6 3 7" xfId="2793" xr:uid="{8172FCB4-99C9-42C4-AB78-79BAAA537B87}"/>
    <cellStyle name="Normal 13 6 3 8" xfId="3023" xr:uid="{A721B6B3-0C6B-49B3-A27A-73C8A51B7CC5}"/>
    <cellStyle name="Normal 13 6 4" xfId="1086" xr:uid="{3EB8CEE9-E93F-4519-A92A-188EE60A0B49}"/>
    <cellStyle name="Normal 13 6 4 2" xfId="2219" xr:uid="{899D97E1-369B-43BA-B06B-F6832342BAD7}"/>
    <cellStyle name="Normal 13 6 5" xfId="854" xr:uid="{6B83F7FB-E508-4B52-A098-0BC384A822C4}"/>
    <cellStyle name="Normal 13 6 5 2" xfId="1989" xr:uid="{B76962DB-65F3-458B-BB77-0E867E4717E9}"/>
    <cellStyle name="Normal 13 6 6" xfId="1299" xr:uid="{ECD7DD8B-1AE2-4DCC-9415-5B2B21833716}"/>
    <cellStyle name="Normal 13 6 6 2" xfId="2449" xr:uid="{C29E4213-4CE6-4948-B546-338CDB0FB713}"/>
    <cellStyle name="Normal 13 6 7" xfId="1529" xr:uid="{AD8CAE67-77AB-47A6-AB75-F0E138128DAC}"/>
    <cellStyle name="Normal 13 6 8" xfId="1759" xr:uid="{DAC94C00-9935-4A4A-AC7C-E74A206EC43F}"/>
    <cellStyle name="Normal 13 6 9" xfId="2679" xr:uid="{6307E6E9-C2E8-445D-991C-FF384983B0C2}"/>
    <cellStyle name="Normal 13 7" xfId="724" xr:uid="{8A2E9159-67EF-4D2A-B9C2-AE5A64726B19}"/>
    <cellStyle name="Normal 13 7 2" xfId="1173" xr:uid="{839AE8C5-BFB0-4853-929F-A0D83877F072}"/>
    <cellStyle name="Normal 13 7 2 2" xfId="2323" xr:uid="{FCFACDAA-5DE5-44A8-850C-45B2538F4CFC}"/>
    <cellStyle name="Normal 13 7 3" xfId="958" xr:uid="{676C0969-EF2F-4DB4-A347-2C3624912CF6}"/>
    <cellStyle name="Normal 13 7 3 2" xfId="2093" xr:uid="{8606FCFC-E36F-4CD3-A576-AC16323740EC}"/>
    <cellStyle name="Normal 13 7 4" xfId="1403" xr:uid="{0E25D407-4B76-4C87-9E09-973D6053755F}"/>
    <cellStyle name="Normal 13 7 4 2" xfId="2553" xr:uid="{1C61926D-E7F7-4C40-AA04-83B35BC8B036}"/>
    <cellStyle name="Normal 13 7 5" xfId="1633" xr:uid="{FA3078BF-A57A-46DC-84A2-F0524A594E92}"/>
    <cellStyle name="Normal 13 7 6" xfId="1863" xr:uid="{0C288494-1FE4-4556-A233-79BC9BC45A3F}"/>
    <cellStyle name="Normal 13 7 7" xfId="2783" xr:uid="{BE3FA20C-E14E-4DC4-84E0-BE5E844738A7}"/>
    <cellStyle name="Normal 13 7 8" xfId="3013" xr:uid="{171A4722-6F17-4E4C-91CC-0382236F92EF}"/>
    <cellStyle name="Normal 13 8" xfId="827" xr:uid="{EFDFA653-4B61-4972-8F4B-C60793DA36FB}"/>
    <cellStyle name="Normal 13 8 2" xfId="1276" xr:uid="{A67FF00C-1561-4F48-B31F-025981AC1748}"/>
    <cellStyle name="Normal 13 8 2 2" xfId="2426" xr:uid="{46261A75-CCF8-48D5-9B98-A00313DC4ED0}"/>
    <cellStyle name="Normal 13 8 3" xfId="1061" xr:uid="{34117F67-47D9-4C26-BDE4-D4ED7C8B2CE4}"/>
    <cellStyle name="Normal 13 8 3 2" xfId="2196" xr:uid="{ABC44EAC-AA16-4D4C-8BA4-960334836452}"/>
    <cellStyle name="Normal 13 8 4" xfId="1506" xr:uid="{B7FE53CD-2AA4-4FEA-91A3-5201228F8F5C}"/>
    <cellStyle name="Normal 13 8 4 2" xfId="2656" xr:uid="{990556EB-41D1-4685-80B6-39B543C05128}"/>
    <cellStyle name="Normal 13 8 5" xfId="1736" xr:uid="{7E4C1192-25D4-406B-8A52-4967654C6926}"/>
    <cellStyle name="Normal 13 8 6" xfId="1966" xr:uid="{6272FD1B-9D3B-45E0-B0C2-2207B1AF866C}"/>
    <cellStyle name="Normal 13 8 7" xfId="2886" xr:uid="{FBAE934B-92AA-46EA-A3D7-0CD852F07CF5}"/>
    <cellStyle name="Normal 13 8 8" xfId="3116" xr:uid="{FAF56B4C-FF68-48F2-8CEC-3281DE15DEE7}"/>
    <cellStyle name="Normal 13 9" xfId="826" xr:uid="{D4C677BD-5786-4D10-8940-E8BAED57CE72}"/>
    <cellStyle name="Normal 13 9 2" xfId="1275" xr:uid="{3A7AA12D-79B3-49C2-A9FE-7C53CD5A0098}"/>
    <cellStyle name="Normal 13 9 2 2" xfId="2425" xr:uid="{31DD7BC9-64F8-498D-B0D4-DE8A1C0F2A39}"/>
    <cellStyle name="Normal 13 9 3" xfId="1060" xr:uid="{788AB118-7C97-44D2-9015-7526B02BE309}"/>
    <cellStyle name="Normal 13 9 3 2" xfId="2195" xr:uid="{016FF641-D1E1-4E94-9F64-232FAF6845AE}"/>
    <cellStyle name="Normal 13 9 4" xfId="1505" xr:uid="{EDAEFA92-52BD-43B1-844E-FA77E0E6ADCF}"/>
    <cellStyle name="Normal 13 9 4 2" xfId="2655" xr:uid="{E6D344DB-F6A9-4BBC-8D9C-1C749C7D6688}"/>
    <cellStyle name="Normal 13 9 5" xfId="1735" xr:uid="{54FE536B-5ABA-47F8-8CA7-85BE5E0BF9F7}"/>
    <cellStyle name="Normal 13 9 6" xfId="1965" xr:uid="{B121B018-9536-463C-BE5C-BA32CF5C45AF}"/>
    <cellStyle name="Normal 13 9 7" xfId="2885" xr:uid="{486A1569-3529-4BA5-BA08-22FB345EB0C0}"/>
    <cellStyle name="Normal 13 9 8" xfId="3115" xr:uid="{8424F6F2-95E9-44C0-9879-091C75943479}"/>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10" xfId="2910" xr:uid="{106A9716-D5D6-4408-9165-1C736022615E}"/>
    <cellStyle name="Normal 2 2 2 2" xfId="645" xr:uid="{00000000-0005-0000-0000-000061020000}"/>
    <cellStyle name="Normal 2 2 2 2 2" xfId="782" xr:uid="{C1D2B31E-AAE4-4610-BA14-3E1D1C8A1A20}"/>
    <cellStyle name="Normal 2 2 2 2 2 2" xfId="1231" xr:uid="{E4FA3647-6C9B-496B-AD49-B7FDC0B99CC9}"/>
    <cellStyle name="Normal 2 2 2 2 2 2 2" xfId="2381" xr:uid="{95092373-7891-45AD-AC2F-9D066B1A2DC8}"/>
    <cellStyle name="Normal 2 2 2 2 2 3" xfId="1016" xr:uid="{D0795C51-6587-4B62-A74F-C21A7F9C94CD}"/>
    <cellStyle name="Normal 2 2 2 2 2 3 2" xfId="2151" xr:uid="{121B92D4-3EE1-46C4-8831-26324C1AE4E3}"/>
    <cellStyle name="Normal 2 2 2 2 2 4" xfId="1461" xr:uid="{475B3803-E1FD-44FA-BF86-28B7AC529A92}"/>
    <cellStyle name="Normal 2 2 2 2 2 4 2" xfId="2611" xr:uid="{38A0C6E3-FB2C-4402-931C-45B39E73F3CE}"/>
    <cellStyle name="Normal 2 2 2 2 2 5" xfId="1691" xr:uid="{4BBF9B9B-C640-4890-B847-4A353ABC4985}"/>
    <cellStyle name="Normal 2 2 2 2 2 6" xfId="1921" xr:uid="{8A406EC0-14BB-47F0-934F-9EE2E9F98D88}"/>
    <cellStyle name="Normal 2 2 2 2 2 7" xfId="2841" xr:uid="{9FC4901A-ED27-4A26-A5A2-36C748EFEE19}"/>
    <cellStyle name="Normal 2 2 2 2 2 8" xfId="3071" xr:uid="{0E877440-A3A8-46F0-8CAB-13C3F65FF423}"/>
    <cellStyle name="Normal 2 2 2 2 3" xfId="1135" xr:uid="{87220FFA-B598-448A-BE9B-D6D0B8719418}"/>
    <cellStyle name="Normal 2 2 2 2 3 2" xfId="2267" xr:uid="{D6893940-36FE-4F8F-970D-281AEA1681E5}"/>
    <cellStyle name="Normal 2 2 2 2 4" xfId="902" xr:uid="{867042EE-51E8-4454-8EA1-0AA4BBAF657C}"/>
    <cellStyle name="Normal 2 2 2 2 4 2" xfId="2037" xr:uid="{61080350-68B9-4D32-B612-BCDF97BDDAE8}"/>
    <cellStyle name="Normal 2 2 2 2 5" xfId="1347" xr:uid="{55F4176C-3E4D-47BF-AA28-01C403CF28BF}"/>
    <cellStyle name="Normal 2 2 2 2 5 2" xfId="2497" xr:uid="{B979F264-D89F-43A4-994F-612811533A28}"/>
    <cellStyle name="Normal 2 2 2 2 6" xfId="1577" xr:uid="{72DB5805-AC05-41F0-904D-CE7E3F310DB0}"/>
    <cellStyle name="Normal 2 2 2 2 7" xfId="1807" xr:uid="{BB5B8757-7E49-4C9E-8C6C-99AC6D48FEA7}"/>
    <cellStyle name="Normal 2 2 2 2 8" xfId="2727" xr:uid="{E8371184-9EDB-4053-A18D-BEAFA0BE30B3}"/>
    <cellStyle name="Normal 2 2 2 2 9" xfId="2957" xr:uid="{05849F0F-78F4-4F92-A10F-470AA1344AC2}"/>
    <cellStyle name="Normal 2 2 2 3" xfId="735" xr:uid="{A3802D78-3B2F-46A9-976C-16D5D1A814A2}"/>
    <cellStyle name="Normal 2 2 2 3 2" xfId="1184" xr:uid="{5B716025-6412-49F6-864D-A8A2C58EF6D3}"/>
    <cellStyle name="Normal 2 2 2 3 2 2" xfId="2334" xr:uid="{282DD2F5-FC0E-4E2C-8712-C345840D3150}"/>
    <cellStyle name="Normal 2 2 2 3 3" xfId="969" xr:uid="{48319472-562D-4CF7-ADC0-9D8C1CA23EF7}"/>
    <cellStyle name="Normal 2 2 2 3 3 2" xfId="2104" xr:uid="{EB32631A-A3F8-4A37-9583-D30EC546EEB9}"/>
    <cellStyle name="Normal 2 2 2 3 4" xfId="1414" xr:uid="{37EA86A5-79BE-4780-B8FD-BA19624E76BD}"/>
    <cellStyle name="Normal 2 2 2 3 4 2" xfId="2564" xr:uid="{0734F9E8-8CEF-4E08-8327-508C509974F7}"/>
    <cellStyle name="Normal 2 2 2 3 5" xfId="1644" xr:uid="{A6740202-67CF-49A6-9FB9-EFEEF8B9DD07}"/>
    <cellStyle name="Normal 2 2 2 3 6" xfId="1874" xr:uid="{719F059E-AE59-404E-90BA-1B1007D47868}"/>
    <cellStyle name="Normal 2 2 2 3 7" xfId="2794" xr:uid="{75166324-3BFD-47B3-9EB7-36FD8B3FF2AA}"/>
    <cellStyle name="Normal 2 2 2 3 8" xfId="3024" xr:uid="{8564C574-0641-4E18-A6A6-3D221D5F77D8}"/>
    <cellStyle name="Normal 2 2 2 4" xfId="1087" xr:uid="{613C0C85-7570-49F8-BA74-72DD81820F34}"/>
    <cellStyle name="Normal 2 2 2 4 2" xfId="2220" xr:uid="{23F527D7-C27D-44A6-A1C1-FCB433620D27}"/>
    <cellStyle name="Normal 2 2 2 5" xfId="855" xr:uid="{A1649EDE-8C2A-4A7F-85AF-42E9591AB367}"/>
    <cellStyle name="Normal 2 2 2 5 2" xfId="1990" xr:uid="{1141A26C-0C66-4DC0-A6B0-7C9B691D3CCB}"/>
    <cellStyle name="Normal 2 2 2 6" xfId="1300" xr:uid="{4B726687-23ED-4DCB-816B-46792FEC9683}"/>
    <cellStyle name="Normal 2 2 2 6 2" xfId="2450" xr:uid="{84F4E57C-6A58-47CC-B403-66432CC76A3D}"/>
    <cellStyle name="Normal 2 2 2 7" xfId="1530" xr:uid="{8B15DD97-3794-48C3-B637-13598F006A86}"/>
    <cellStyle name="Normal 2 2 2 8" xfId="1760" xr:uid="{2CB2DAFD-B63A-42D4-9E46-C884AB9249C0}"/>
    <cellStyle name="Normal 2 2 2 9" xfId="2680" xr:uid="{E4EF3757-9C63-485C-AE7A-8CBBF8854AE1}"/>
    <cellStyle name="Normal 2 2 3" xfId="524" xr:uid="{00000000-0005-0000-0000-000062020000}"/>
    <cellStyle name="Normal 2 2 3 10" xfId="2911" xr:uid="{6E599218-6BB9-46FB-9A13-701079ACD4BB}"/>
    <cellStyle name="Normal 2 2 3 2" xfId="646" xr:uid="{00000000-0005-0000-0000-000063020000}"/>
    <cellStyle name="Normal 2 2 3 2 2" xfId="783" xr:uid="{C566D045-DC4F-4DC4-8267-F76C64080F82}"/>
    <cellStyle name="Normal 2 2 3 2 2 2" xfId="1232" xr:uid="{736A0650-E9F9-4049-BED9-E25E3C692772}"/>
    <cellStyle name="Normal 2 2 3 2 2 2 2" xfId="2382" xr:uid="{6251F867-B336-4E24-80A6-7441C7CDE52E}"/>
    <cellStyle name="Normal 2 2 3 2 2 3" xfId="1017" xr:uid="{FFD86164-534B-4B75-AE37-D44A635BE11A}"/>
    <cellStyle name="Normal 2 2 3 2 2 3 2" xfId="2152" xr:uid="{A4BB91A6-E5E1-463E-A43B-6F91BEA77E4B}"/>
    <cellStyle name="Normal 2 2 3 2 2 4" xfId="1462" xr:uid="{A4CEDFE2-F920-4D66-B34B-C5D0A0297577}"/>
    <cellStyle name="Normal 2 2 3 2 2 4 2" xfId="2612" xr:uid="{7B93A184-880D-4A14-8E84-1B65C98BCAE6}"/>
    <cellStyle name="Normal 2 2 3 2 2 5" xfId="1692" xr:uid="{D68A647F-EA15-4A76-885E-B739DE3232FA}"/>
    <cellStyle name="Normal 2 2 3 2 2 6" xfId="1922" xr:uid="{C84215D9-956B-44AF-929B-3654CF644372}"/>
    <cellStyle name="Normal 2 2 3 2 2 7" xfId="2842" xr:uid="{DF8625BC-E9A0-4E92-B2AA-262611019A47}"/>
    <cellStyle name="Normal 2 2 3 2 2 8" xfId="3072" xr:uid="{8A2759B9-C32A-4AF5-A12E-158011AB1162}"/>
    <cellStyle name="Normal 2 2 3 2 3" xfId="1136" xr:uid="{4927D9AC-3973-4CB9-AAF9-FE91DA36FC0A}"/>
    <cellStyle name="Normal 2 2 3 2 3 2" xfId="2268" xr:uid="{15F0DB1F-F26D-486D-B70C-CDD7D68EF649}"/>
    <cellStyle name="Normal 2 2 3 2 4" xfId="903" xr:uid="{45EFFDD3-1373-42CF-B04C-8D06303D55B9}"/>
    <cellStyle name="Normal 2 2 3 2 4 2" xfId="2038" xr:uid="{80B915CC-88BF-45DC-900E-0EBB7EFF4036}"/>
    <cellStyle name="Normal 2 2 3 2 5" xfId="1348" xr:uid="{3229B256-5330-4B13-8772-559B77103E16}"/>
    <cellStyle name="Normal 2 2 3 2 5 2" xfId="2498" xr:uid="{E2B55F06-4787-481F-AE00-3C5E0BB0B3E4}"/>
    <cellStyle name="Normal 2 2 3 2 6" xfId="1578" xr:uid="{99327D62-A426-464B-96E3-5D065F48FA85}"/>
    <cellStyle name="Normal 2 2 3 2 7" xfId="1808" xr:uid="{CB59E434-86EF-499F-A273-31E5A5748B74}"/>
    <cellStyle name="Normal 2 2 3 2 8" xfId="2728" xr:uid="{7305C3EE-567E-47E2-9AE2-6872816DCDFB}"/>
    <cellStyle name="Normal 2 2 3 2 9" xfId="2958" xr:uid="{E233D5DB-96F2-4679-8380-A0447B8CF69F}"/>
    <cellStyle name="Normal 2 2 3 3" xfId="736" xr:uid="{D9BD5694-2E8F-4E1C-9453-E73B38E022CC}"/>
    <cellStyle name="Normal 2 2 3 3 2" xfId="1185" xr:uid="{FD408F35-D654-4EB0-92A4-1E9CFF952AF8}"/>
    <cellStyle name="Normal 2 2 3 3 2 2" xfId="2335" xr:uid="{2486ACD2-95AD-49BC-9A1A-4947062BAA2C}"/>
    <cellStyle name="Normal 2 2 3 3 3" xfId="970" xr:uid="{019FD964-9FB5-4485-A5B1-081D77BED871}"/>
    <cellStyle name="Normal 2 2 3 3 3 2" xfId="2105" xr:uid="{4097FD5B-7A24-4FC3-BF59-2C690A2AD34F}"/>
    <cellStyle name="Normal 2 2 3 3 4" xfId="1415" xr:uid="{BA026839-4156-4E8D-A28C-2A1E786E0D31}"/>
    <cellStyle name="Normal 2 2 3 3 4 2" xfId="2565" xr:uid="{D7EDDAD2-7A35-44BA-B800-E0D255C57715}"/>
    <cellStyle name="Normal 2 2 3 3 5" xfId="1645" xr:uid="{B7B68768-8934-4971-94E3-318A3818FC89}"/>
    <cellStyle name="Normal 2 2 3 3 6" xfId="1875" xr:uid="{ED088A44-A434-4CFF-B6EC-55A71048B4CD}"/>
    <cellStyle name="Normal 2 2 3 3 7" xfId="2795" xr:uid="{AA9F9EED-A35A-4080-BF58-4D27D7FA8760}"/>
    <cellStyle name="Normal 2 2 3 3 8" xfId="3025" xr:uid="{C645D817-F457-4CA0-B5F8-E83B32390576}"/>
    <cellStyle name="Normal 2 2 3 4" xfId="1088" xr:uid="{3329D8E2-842C-430F-9CFE-290732EFDDF3}"/>
    <cellStyle name="Normal 2 2 3 4 2" xfId="2221" xr:uid="{6F781876-4751-47E8-BD90-1BE38113EA13}"/>
    <cellStyle name="Normal 2 2 3 5" xfId="856" xr:uid="{7610D366-D219-4CA3-AE7E-1467C3D01EA8}"/>
    <cellStyle name="Normal 2 2 3 5 2" xfId="1991" xr:uid="{8E700007-AC50-4C50-AF41-966E766BE414}"/>
    <cellStyle name="Normal 2 2 3 6" xfId="1301" xr:uid="{BE858112-5B90-40C0-B365-B62E0F1F2390}"/>
    <cellStyle name="Normal 2 2 3 6 2" xfId="2451" xr:uid="{B4643A99-08AE-4D12-91BB-3425C141A00E}"/>
    <cellStyle name="Normal 2 2 3 7" xfId="1531" xr:uid="{BBE0A7B7-2908-421E-B426-768C38FAE0C1}"/>
    <cellStyle name="Normal 2 2 3 8" xfId="1761" xr:uid="{FBB3BEE9-E249-4BDB-A833-1E2F61287124}"/>
    <cellStyle name="Normal 2 2 3 9" xfId="2681" xr:uid="{E1B16DBE-3F39-45BF-8D6C-C852958E85FF}"/>
    <cellStyle name="Normal 2 3" xfId="525" xr:uid="{00000000-0005-0000-0000-000064020000}"/>
    <cellStyle name="Normal 2 3 2" xfId="526" xr:uid="{00000000-0005-0000-0000-000065020000}"/>
    <cellStyle name="Normal 2 3 2 10" xfId="2912" xr:uid="{D6B19807-B30C-42C3-8076-FD7EBDC73718}"/>
    <cellStyle name="Normal 2 3 2 2" xfId="647" xr:uid="{00000000-0005-0000-0000-000066020000}"/>
    <cellStyle name="Normal 2 3 2 2 2" xfId="784" xr:uid="{D455109E-2E75-4625-9233-38636FE3A464}"/>
    <cellStyle name="Normal 2 3 2 2 2 2" xfId="1233" xr:uid="{DD53EE1B-22E6-465B-977E-E9987F5AB98A}"/>
    <cellStyle name="Normal 2 3 2 2 2 2 2" xfId="2383" xr:uid="{CEDD6523-631D-408E-8381-118A23FF7852}"/>
    <cellStyle name="Normal 2 3 2 2 2 3" xfId="1018" xr:uid="{F8DEDEE2-426A-4EC1-9863-4277D6F1AC2D}"/>
    <cellStyle name="Normal 2 3 2 2 2 3 2" xfId="2153" xr:uid="{53E4D88D-5CA5-4FE7-9CB0-393EED07E45D}"/>
    <cellStyle name="Normal 2 3 2 2 2 4" xfId="1463" xr:uid="{771937EF-C1E7-4F3E-8C36-6FAD48FA5879}"/>
    <cellStyle name="Normal 2 3 2 2 2 4 2" xfId="2613" xr:uid="{84E90508-CE3B-49EC-B5C8-F0A54B4E6201}"/>
    <cellStyle name="Normal 2 3 2 2 2 5" xfId="1693" xr:uid="{1AE66211-419E-4F12-9656-1191DE9BB459}"/>
    <cellStyle name="Normal 2 3 2 2 2 6" xfId="1923" xr:uid="{4214809E-B102-4F6B-A2DC-6F24176E3101}"/>
    <cellStyle name="Normal 2 3 2 2 2 7" xfId="2843" xr:uid="{E9B044DC-ACE9-4ECB-8367-BE1D07CD1892}"/>
    <cellStyle name="Normal 2 3 2 2 2 8" xfId="3073" xr:uid="{5DFA70AA-F5EF-431D-84C7-20AE1C0669B4}"/>
    <cellStyle name="Normal 2 3 2 2 3" xfId="1137" xr:uid="{134117EE-2863-402F-BE93-65293919F176}"/>
    <cellStyle name="Normal 2 3 2 2 3 2" xfId="2269" xr:uid="{3D04F17C-D38B-4C42-9739-81E1079DF3BC}"/>
    <cellStyle name="Normal 2 3 2 2 4" xfId="904" xr:uid="{75CC047A-2AA7-49B1-A13D-33C94CCFC3FB}"/>
    <cellStyle name="Normal 2 3 2 2 4 2" xfId="2039" xr:uid="{8C3413B8-810A-4CAD-A11E-97D1992C32A3}"/>
    <cellStyle name="Normal 2 3 2 2 5" xfId="1349" xr:uid="{73929440-ED65-4E1E-B015-79F7C5C86579}"/>
    <cellStyle name="Normal 2 3 2 2 5 2" xfId="2499" xr:uid="{9DA64BFD-D290-4B3A-BD48-72AB0F2F1C81}"/>
    <cellStyle name="Normal 2 3 2 2 6" xfId="1579" xr:uid="{C6500BD8-C5A1-497E-B5C7-A81366F355EF}"/>
    <cellStyle name="Normal 2 3 2 2 7" xfId="1809" xr:uid="{0CDFB576-9849-43FC-A752-B08940EB0648}"/>
    <cellStyle name="Normal 2 3 2 2 8" xfId="2729" xr:uid="{80013930-25F4-45CE-81FD-9885D06A66AA}"/>
    <cellStyle name="Normal 2 3 2 2 9" xfId="2959" xr:uid="{EF20991E-C9BD-4078-A757-6EAC2618D34F}"/>
    <cellStyle name="Normal 2 3 2 3" xfId="737" xr:uid="{9AB5990D-0C25-4A4B-BDB5-317FA693F5A2}"/>
    <cellStyle name="Normal 2 3 2 3 2" xfId="1186" xr:uid="{34E5FBA8-1971-478C-A37D-EBC7CEFBAB4E}"/>
    <cellStyle name="Normal 2 3 2 3 2 2" xfId="2336" xr:uid="{755D6C22-700A-4AFE-B013-76D3011C3DAA}"/>
    <cellStyle name="Normal 2 3 2 3 3" xfId="971" xr:uid="{19C73EB4-6977-4921-8A80-37371DB87529}"/>
    <cellStyle name="Normal 2 3 2 3 3 2" xfId="2106" xr:uid="{015F637B-8E45-426C-98E4-93362DD40A0A}"/>
    <cellStyle name="Normal 2 3 2 3 4" xfId="1416" xr:uid="{CA755F9A-959A-4F01-BC8B-16FB83EFED33}"/>
    <cellStyle name="Normal 2 3 2 3 4 2" xfId="2566" xr:uid="{A9207BA2-480B-4682-AC9B-063C93F1051F}"/>
    <cellStyle name="Normal 2 3 2 3 5" xfId="1646" xr:uid="{194BA448-2B7F-4BFD-B969-E5A12AF52970}"/>
    <cellStyle name="Normal 2 3 2 3 6" xfId="1876" xr:uid="{B2C3CB46-24BB-40A2-B061-75B53C0F6A0E}"/>
    <cellStyle name="Normal 2 3 2 3 7" xfId="2796" xr:uid="{CECF6619-6D9C-4664-B1BC-A14A0D8B0DF9}"/>
    <cellStyle name="Normal 2 3 2 3 8" xfId="3026" xr:uid="{1EF705CF-4B95-47FD-A15D-4637FC1638A6}"/>
    <cellStyle name="Normal 2 3 2 4" xfId="1089" xr:uid="{E0D2E530-34EA-4ECF-B61D-C9CFF3CC5CCA}"/>
    <cellStyle name="Normal 2 3 2 4 2" xfId="2222" xr:uid="{093C0AEF-0D87-442C-9722-684490C47EA7}"/>
    <cellStyle name="Normal 2 3 2 5" xfId="857" xr:uid="{480F305F-5421-438D-B530-056A559CB7CF}"/>
    <cellStyle name="Normal 2 3 2 5 2" xfId="1992" xr:uid="{8F17AF78-7497-4690-B3A7-5BA31F00A29D}"/>
    <cellStyle name="Normal 2 3 2 6" xfId="1302" xr:uid="{F4BE5154-3F01-4B09-AD27-F6C7D7B2E44E}"/>
    <cellStyle name="Normal 2 3 2 6 2" xfId="2452" xr:uid="{1429DDBA-4B51-4FD5-99C8-A208A154F1EC}"/>
    <cellStyle name="Normal 2 3 2 7" xfId="1532" xr:uid="{0A6A7180-FC9C-430B-89D9-423E539E9478}"/>
    <cellStyle name="Normal 2 3 2 8" xfId="1762" xr:uid="{4DA57AFF-29DF-499C-BD13-30A6173F88DE}"/>
    <cellStyle name="Normal 2 3 2 9" xfId="2682" xr:uid="{349C0713-8CC6-4B97-AC9A-29F573CB656D}"/>
    <cellStyle name="Normal 2 4" xfId="527" xr:uid="{00000000-0005-0000-0000-000067020000}"/>
    <cellStyle name="Normal 2 4 2" xfId="528" xr:uid="{00000000-0005-0000-0000-000068020000}"/>
    <cellStyle name="Normal 2 4 2 10" xfId="2913" xr:uid="{742EC7F2-6014-42BE-89A4-2E4030B06F05}"/>
    <cellStyle name="Normal 2 4 2 2" xfId="648" xr:uid="{00000000-0005-0000-0000-000069020000}"/>
    <cellStyle name="Normal 2 4 2 2 2" xfId="785" xr:uid="{590CBB2C-5DE0-4D3D-9465-D7CDF707C552}"/>
    <cellStyle name="Normal 2 4 2 2 2 2" xfId="1234" xr:uid="{51E602ED-A564-4A3A-9BBD-885A69BCB068}"/>
    <cellStyle name="Normal 2 4 2 2 2 2 2" xfId="2384" xr:uid="{3DC69D0C-9A42-4447-9629-81435EEAFE22}"/>
    <cellStyle name="Normal 2 4 2 2 2 3" xfId="1019" xr:uid="{C1705256-7FFE-4608-B7C3-E5E7F1E8522C}"/>
    <cellStyle name="Normal 2 4 2 2 2 3 2" xfId="2154" xr:uid="{6C7BC594-E517-4872-9D61-EFD8C2E3AC7E}"/>
    <cellStyle name="Normal 2 4 2 2 2 4" xfId="1464" xr:uid="{FA64CA49-E186-4E0F-BDE9-49F8EE8F03E3}"/>
    <cellStyle name="Normal 2 4 2 2 2 4 2" xfId="2614" xr:uid="{0E445406-CBB1-4214-BBCA-D3CF815C30D8}"/>
    <cellStyle name="Normal 2 4 2 2 2 5" xfId="1694" xr:uid="{ADF72C74-CD13-454F-962E-8AADD7432AC3}"/>
    <cellStyle name="Normal 2 4 2 2 2 6" xfId="1924" xr:uid="{C7CFF2D3-F05F-4363-9501-D2B2B1EE6DEE}"/>
    <cellStyle name="Normal 2 4 2 2 2 7" xfId="2844" xr:uid="{308643BB-FBB0-4631-88AC-4FE812443AEF}"/>
    <cellStyle name="Normal 2 4 2 2 2 8" xfId="3074" xr:uid="{3B0AA0C9-BF38-4012-B1EF-8ED1A89AA71E}"/>
    <cellStyle name="Normal 2 4 2 2 3" xfId="1138" xr:uid="{8D07F2C2-E5D2-4627-B75B-5B8753A53D79}"/>
    <cellStyle name="Normal 2 4 2 2 3 2" xfId="2270" xr:uid="{60A06D34-E3AE-43B5-8AFC-D320C62106EE}"/>
    <cellStyle name="Normal 2 4 2 2 4" xfId="905" xr:uid="{51C88DC5-E8E0-42EB-81F3-E4ADC8897694}"/>
    <cellStyle name="Normal 2 4 2 2 4 2" xfId="2040" xr:uid="{5F2E9954-02C3-43FE-9012-E7A487BD6C17}"/>
    <cellStyle name="Normal 2 4 2 2 5" xfId="1350" xr:uid="{17936EFD-9C08-4950-85C0-6CC409E7BB7B}"/>
    <cellStyle name="Normal 2 4 2 2 5 2" xfId="2500" xr:uid="{550AEE1B-B149-4D22-8197-2EB876F3F520}"/>
    <cellStyle name="Normal 2 4 2 2 6" xfId="1580" xr:uid="{272428A1-DE1A-400C-8186-9C114ECD5FC6}"/>
    <cellStyle name="Normal 2 4 2 2 7" xfId="1810" xr:uid="{175FE01B-0E59-4C87-81F7-DC539F90F61C}"/>
    <cellStyle name="Normal 2 4 2 2 8" xfId="2730" xr:uid="{A7E2986A-1879-48DE-BF02-F4EAB48CC142}"/>
    <cellStyle name="Normal 2 4 2 2 9" xfId="2960" xr:uid="{B3E5D16D-826A-4E6B-95F7-51FBC0A17F3E}"/>
    <cellStyle name="Normal 2 4 2 3" xfId="738" xr:uid="{5D198248-154E-4873-9612-83DD012631A4}"/>
    <cellStyle name="Normal 2 4 2 3 2" xfId="1187" xr:uid="{DC4AA87A-6315-4AAD-9B6A-285FDF0E8984}"/>
    <cellStyle name="Normal 2 4 2 3 2 2" xfId="2337" xr:uid="{A8E996C3-562F-4288-9F8F-1A295F0199D9}"/>
    <cellStyle name="Normal 2 4 2 3 3" xfId="972" xr:uid="{DEB5029C-B59E-4629-917A-EAB4EF152AF3}"/>
    <cellStyle name="Normal 2 4 2 3 3 2" xfId="2107" xr:uid="{D9D94CFE-1ED8-460C-ACBA-192C7DDAE326}"/>
    <cellStyle name="Normal 2 4 2 3 4" xfId="1417" xr:uid="{01E8E1E2-B04C-4999-9B25-698597565D85}"/>
    <cellStyle name="Normal 2 4 2 3 4 2" xfId="2567" xr:uid="{EAB3DA1F-D52D-4765-89A7-37349548CBAC}"/>
    <cellStyle name="Normal 2 4 2 3 5" xfId="1647" xr:uid="{8F793B17-1B65-4DA2-A80D-456833EDD1B5}"/>
    <cellStyle name="Normal 2 4 2 3 6" xfId="1877" xr:uid="{754CEC10-BF66-4800-9687-B818B97B3F1E}"/>
    <cellStyle name="Normal 2 4 2 3 7" xfId="2797" xr:uid="{FD9207C6-969A-4DE1-8BC2-FA75E5E579D4}"/>
    <cellStyle name="Normal 2 4 2 3 8" xfId="3027" xr:uid="{A3CED103-43D0-433D-863A-C3ED7DF43DC0}"/>
    <cellStyle name="Normal 2 4 2 4" xfId="1090" xr:uid="{0477D984-1040-47DE-A3CD-4E77049C0150}"/>
    <cellStyle name="Normal 2 4 2 4 2" xfId="2223" xr:uid="{4F12649B-96F3-4B67-B4AE-27E7220517EB}"/>
    <cellStyle name="Normal 2 4 2 5" xfId="858" xr:uid="{50AFAE3E-14D4-45DF-B5B4-727AD79609A9}"/>
    <cellStyle name="Normal 2 4 2 5 2" xfId="1993" xr:uid="{7E83DC5F-736D-4C1B-91B2-D6E51B0F73F0}"/>
    <cellStyle name="Normal 2 4 2 6" xfId="1303" xr:uid="{230A573A-D313-4A3F-8955-7F905357BAA1}"/>
    <cellStyle name="Normal 2 4 2 6 2" xfId="2453" xr:uid="{2E8159C9-E116-4779-BEC1-017C015B5CE9}"/>
    <cellStyle name="Normal 2 4 2 7" xfId="1533" xr:uid="{4411EDDC-00B9-4CD8-98E7-1B1F7E9790E5}"/>
    <cellStyle name="Normal 2 4 2 8" xfId="1763" xr:uid="{E14CEDE0-A21F-48CC-B4B1-EAFA4F8246F1}"/>
    <cellStyle name="Normal 2 4 2 9" xfId="2683" xr:uid="{6066A1A9-89E0-4449-89F6-E9FBCAD973CE}"/>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0" xfId="2914" xr:uid="{4293C318-4EE3-4106-ACE4-631453C3894B}"/>
    <cellStyle name="Normal 3 2 11" xfId="533" xr:uid="{00000000-0005-0000-0000-00006E020000}"/>
    <cellStyle name="Normal 3 2 2" xfId="649" xr:uid="{00000000-0005-0000-0000-00006F020000}"/>
    <cellStyle name="Normal 3 2 2 2" xfId="786" xr:uid="{631EF021-C6D5-4869-820A-220D3D5CB304}"/>
    <cellStyle name="Normal 3 2 2 2 2" xfId="1235" xr:uid="{6538089E-5382-4725-A8A0-0D570D182CB0}"/>
    <cellStyle name="Normal 3 2 2 2 2 2" xfId="2385" xr:uid="{BC205B42-72ED-43AA-A05A-BF07B1354673}"/>
    <cellStyle name="Normal 3 2 2 2 3" xfId="1020" xr:uid="{6214A135-84C9-440D-BFAE-A97681846BC0}"/>
    <cellStyle name="Normal 3 2 2 2 3 2" xfId="2155" xr:uid="{A31C3A65-41E6-4979-BDD4-80FF423BA138}"/>
    <cellStyle name="Normal 3 2 2 2 4" xfId="1465" xr:uid="{B7B5F886-D42B-41EA-B0CF-FC7171CAD815}"/>
    <cellStyle name="Normal 3 2 2 2 4 2" xfId="2615" xr:uid="{22ACD74F-8E6A-4D73-83CC-98E280AB0C9C}"/>
    <cellStyle name="Normal 3 2 2 2 5" xfId="1695" xr:uid="{C9B1A456-C1B0-499C-A1A2-D30CFBA896C7}"/>
    <cellStyle name="Normal 3 2 2 2 6" xfId="1925" xr:uid="{6FEE9AA5-28C9-42BB-A1F5-B9F43CF726AD}"/>
    <cellStyle name="Normal 3 2 2 2 7" xfId="2845" xr:uid="{F9331CF4-EE5B-41D4-8F04-B2AD502B3096}"/>
    <cellStyle name="Normal 3 2 2 2 8" xfId="3075" xr:uid="{7587B83E-E1C7-4B3C-B277-8B340D89C53D}"/>
    <cellStyle name="Normal 3 2 2 3" xfId="1139" xr:uid="{DD254C09-9612-497E-ACC0-7C994BA6D6B9}"/>
    <cellStyle name="Normal 3 2 2 3 2" xfId="2271" xr:uid="{1E6D54E4-964E-483F-9DB0-C3759DA9B35F}"/>
    <cellStyle name="Normal 3 2 2 4" xfId="906" xr:uid="{DB65801E-D202-4D13-8F2E-D2596F6D55E0}"/>
    <cellStyle name="Normal 3 2 2 4 2" xfId="2041" xr:uid="{04011194-60BA-4EBF-A9E2-C16CA8A0FFC6}"/>
    <cellStyle name="Normal 3 2 2 5" xfId="1351" xr:uid="{1854E784-87D8-4C6F-9120-AB4056F27611}"/>
    <cellStyle name="Normal 3 2 2 5 2" xfId="2501" xr:uid="{F4D120F4-1C9A-45D9-94DC-F34F6ADF372A}"/>
    <cellStyle name="Normal 3 2 2 6" xfId="1581" xr:uid="{8FEA935F-0F6D-49A2-BAAD-709A028910D3}"/>
    <cellStyle name="Normal 3 2 2 7" xfId="1811" xr:uid="{A0706336-D305-4353-AEC4-67B6E0C69B01}"/>
    <cellStyle name="Normal 3 2 2 8" xfId="2731" xr:uid="{E15F0C72-B1FD-462A-829A-224A0EB4215B}"/>
    <cellStyle name="Normal 3 2 2 9" xfId="2961" xr:uid="{EEF0F92F-F3B5-471F-B6B9-FA52E692287A}"/>
    <cellStyle name="Normal 3 2 3" xfId="739" xr:uid="{377DC67A-60E6-48D5-A9E8-578699562D33}"/>
    <cellStyle name="Normal 3 2 3 2" xfId="1188" xr:uid="{F72C468D-85E7-4D3C-98D6-2B863E512F42}"/>
    <cellStyle name="Normal 3 2 3 2 2" xfId="2338" xr:uid="{9E8CB6D8-6320-4252-879C-FE7E2A8B7350}"/>
    <cellStyle name="Normal 3 2 3 3" xfId="973" xr:uid="{6ABA9072-59AB-48CA-8114-5C0B39E971BF}"/>
    <cellStyle name="Normal 3 2 3 3 2" xfId="2108" xr:uid="{9F859F7B-DB32-40C7-B2BA-86947E75E6DF}"/>
    <cellStyle name="Normal 3 2 3 4" xfId="1418" xr:uid="{224D83CC-FB1A-4F9C-9CA9-7F32663A49E2}"/>
    <cellStyle name="Normal 3 2 3 4 2" xfId="2568" xr:uid="{46AEF1A1-FC0E-49D3-825E-3A2FC95E7131}"/>
    <cellStyle name="Normal 3 2 3 5" xfId="1648" xr:uid="{B7A54717-779D-450F-BAD3-494AF76B541A}"/>
    <cellStyle name="Normal 3 2 3 6" xfId="1878" xr:uid="{569EF0B9-D184-445C-B267-4370D8C2D15B}"/>
    <cellStyle name="Normal 3 2 3 7" xfId="2798" xr:uid="{EE7A9B2F-FF37-413D-AE10-0256E6F37D1B}"/>
    <cellStyle name="Normal 3 2 3 8" xfId="3028" xr:uid="{96478736-6B03-492A-80D8-03B883D220B4}"/>
    <cellStyle name="Normal 3 2 4" xfId="1091" xr:uid="{E2E1B865-AE0C-4ADC-AD45-8DD4EA3FF356}"/>
    <cellStyle name="Normal 3 2 4 2" xfId="2224" xr:uid="{C919554C-E427-41D6-8AEC-7F04E9F64D32}"/>
    <cellStyle name="Normal 3 2 5" xfId="859" xr:uid="{BA5689CA-9040-4587-946F-6C6EFD83F2CD}"/>
    <cellStyle name="Normal 3 2 5 2" xfId="1994" xr:uid="{8EBA15A1-26C9-4D2D-93B1-1B924FFCCC87}"/>
    <cellStyle name="Normal 3 2 6" xfId="1304" xr:uid="{04671A2E-8038-4544-BDEE-5F2208D53B86}"/>
    <cellStyle name="Normal 3 2 6 2" xfId="2454" xr:uid="{C037EB81-4031-4742-9690-93FA37B9AD8B}"/>
    <cellStyle name="Normal 3 2 7" xfId="1534" xr:uid="{7CE4AF14-9F62-4F4A-9B88-0FE4641197F3}"/>
    <cellStyle name="Normal 3 2 8" xfId="1764" xr:uid="{112A6F37-8B1F-4C11-A312-71C263BC1B40}"/>
    <cellStyle name="Normal 3 2 9" xfId="2684" xr:uid="{D0B47DF1-86A4-4C55-AAC2-AAAB0036D5F3}"/>
    <cellStyle name="Normal 3 3" xfId="534" xr:uid="{00000000-0005-0000-0000-000070020000}"/>
    <cellStyle name="Normal 3 4" xfId="535" xr:uid="{00000000-0005-0000-0000-000071020000}"/>
    <cellStyle name="Normal 3 4 10" xfId="2915" xr:uid="{6DFF9FEB-DB6A-468F-B522-CAF6AD8112DB}"/>
    <cellStyle name="Normal 3 4 2" xfId="650" xr:uid="{00000000-0005-0000-0000-000072020000}"/>
    <cellStyle name="Normal 3 4 2 2" xfId="787" xr:uid="{F5A9BA4E-6A44-4233-9F34-9361CC11180C}"/>
    <cellStyle name="Normal 3 4 2 2 2" xfId="1236" xr:uid="{CC56AF5D-0320-404F-B158-9C438F9FC1D6}"/>
    <cellStyle name="Normal 3 4 2 2 2 2" xfId="2386" xr:uid="{602EC205-3FBD-4FB9-B5AA-9366C1BCC30C}"/>
    <cellStyle name="Normal 3 4 2 2 3" xfId="1021" xr:uid="{6E4F88A4-56EB-4AD6-AFE8-22278443EB61}"/>
    <cellStyle name="Normal 3 4 2 2 3 2" xfId="2156" xr:uid="{CBD20DD8-6F5F-4321-B7AC-621B40C653B7}"/>
    <cellStyle name="Normal 3 4 2 2 4" xfId="1466" xr:uid="{A265A3D1-A7AE-4C91-8227-4F383521FCB9}"/>
    <cellStyle name="Normal 3 4 2 2 4 2" xfId="2616" xr:uid="{868D770C-0234-4769-A508-493AFD8DF838}"/>
    <cellStyle name="Normal 3 4 2 2 5" xfId="1696" xr:uid="{7EB981B7-4E53-4D68-B81E-A020F8487060}"/>
    <cellStyle name="Normal 3 4 2 2 6" xfId="1926" xr:uid="{92B39F60-D5A3-4953-9647-896DDDFF2670}"/>
    <cellStyle name="Normal 3 4 2 2 7" xfId="2846" xr:uid="{8F007B1F-8556-4EC4-880A-4BFB43A4D1C8}"/>
    <cellStyle name="Normal 3 4 2 2 8" xfId="3076" xr:uid="{1F981493-56D9-44ED-B502-7866F1C07295}"/>
    <cellStyle name="Normal 3 4 2 3" xfId="1140" xr:uid="{6B9EA8F4-1B99-47F9-BD45-054F27A5A361}"/>
    <cellStyle name="Normal 3 4 2 3 2" xfId="2272" xr:uid="{8DE22B77-B15F-4FF4-BD08-60DC2138A357}"/>
    <cellStyle name="Normal 3 4 2 4" xfId="907" xr:uid="{E69D24F4-350B-4F48-8569-6530209188F3}"/>
    <cellStyle name="Normal 3 4 2 4 2" xfId="2042" xr:uid="{590D82DF-4607-4C3F-A1EE-A354D510D1D4}"/>
    <cellStyle name="Normal 3 4 2 5" xfId="1352" xr:uid="{C8A49EC0-5F34-44FE-B214-0CE5B99FBE59}"/>
    <cellStyle name="Normal 3 4 2 5 2" xfId="2502" xr:uid="{3043CF62-E15C-4061-9362-D343E2F16B67}"/>
    <cellStyle name="Normal 3 4 2 6" xfId="1582" xr:uid="{E5C57F2E-22D7-4DCF-8AB7-4038CFA798DA}"/>
    <cellStyle name="Normal 3 4 2 7" xfId="1812" xr:uid="{30FD32A7-E98B-4BF5-ADA4-41E6B8ADAF38}"/>
    <cellStyle name="Normal 3 4 2 8" xfId="2732" xr:uid="{DEB3673A-2C4D-4DB6-8C4B-F3DE7FD0D8A1}"/>
    <cellStyle name="Normal 3 4 2 9" xfId="2962" xr:uid="{859046BB-7AD9-42D0-AAD0-540AF35FFF5F}"/>
    <cellStyle name="Normal 3 4 3" xfId="740" xr:uid="{3EA5D8E4-6834-4490-B126-B0CDD22E95FC}"/>
    <cellStyle name="Normal 3 4 3 2" xfId="1189" xr:uid="{EACB0CAA-DFA7-4E06-8889-E4AE15772F25}"/>
    <cellStyle name="Normal 3 4 3 2 2" xfId="2339" xr:uid="{1A8206C3-4720-4F50-BE1A-C4AF401906DF}"/>
    <cellStyle name="Normal 3 4 3 3" xfId="974" xr:uid="{FB3F043B-E7E8-4813-83B9-92E6CF54C948}"/>
    <cellStyle name="Normal 3 4 3 3 2" xfId="2109" xr:uid="{F2F6BF9E-E112-48F6-9250-379399128321}"/>
    <cellStyle name="Normal 3 4 3 4" xfId="1419" xr:uid="{16C0FD99-4776-4A97-9F7B-B9C4BD5FE880}"/>
    <cellStyle name="Normal 3 4 3 4 2" xfId="2569" xr:uid="{E50CB04A-DB81-4E06-86BE-4B07FC1CBC52}"/>
    <cellStyle name="Normal 3 4 3 5" xfId="1649" xr:uid="{37482D41-F9CC-4CA6-A962-36AB64D20712}"/>
    <cellStyle name="Normal 3 4 3 6" xfId="1879" xr:uid="{17851A5E-2C0E-4187-9FDE-144918584358}"/>
    <cellStyle name="Normal 3 4 3 7" xfId="2799" xr:uid="{68BC93BB-E20A-4B9C-91E6-4242BDF5CC2D}"/>
    <cellStyle name="Normal 3 4 3 8" xfId="3029" xr:uid="{3055A76C-B08A-40B6-BC3D-DCF190B56BE4}"/>
    <cellStyle name="Normal 3 4 4" xfId="1092" xr:uid="{55325734-8AF1-46B7-AAD2-2D3709B863B2}"/>
    <cellStyle name="Normal 3 4 4 2" xfId="2225" xr:uid="{F9A5C92B-BDAE-4DAB-BD4D-1B22EF314660}"/>
    <cellStyle name="Normal 3 4 5" xfId="860" xr:uid="{EFABAB8F-5B50-4DCA-A88C-3FD9942953FA}"/>
    <cellStyle name="Normal 3 4 5 2" xfId="1995" xr:uid="{0D1832FE-CA7C-4957-ABA1-897AD092A1CA}"/>
    <cellStyle name="Normal 3 4 6" xfId="1305" xr:uid="{0BD286D0-89E4-46F6-BAB2-97814E73EF4A}"/>
    <cellStyle name="Normal 3 4 6 2" xfId="2455" xr:uid="{B77EEEFF-694A-447E-B485-2AF614568EAF}"/>
    <cellStyle name="Normal 3 4 7" xfId="1535" xr:uid="{1A26D0C4-CCCD-4CE5-AD82-817EFA341CAE}"/>
    <cellStyle name="Normal 3 4 8" xfId="1765" xr:uid="{5C4C7B4A-71A7-4DE6-91C1-0EDD53874882}"/>
    <cellStyle name="Normal 3 4 9" xfId="2685" xr:uid="{4B527C91-B891-4D20-99E2-54485336FA8C}"/>
    <cellStyle name="Normal 3 8" xfId="536" xr:uid="{00000000-0005-0000-0000-000073020000}"/>
    <cellStyle name="Normal 3 8 10" xfId="1766" xr:uid="{CD300232-0356-44A4-B971-37A65CA22A69}"/>
    <cellStyle name="Normal 3 8 11" xfId="2686" xr:uid="{E1B28859-85E6-44D0-81FD-F6B95D590D7E}"/>
    <cellStyle name="Normal 3 8 12" xfId="2916" xr:uid="{AD82AF0E-6218-4E66-88A7-AF8FC9910548}"/>
    <cellStyle name="Normal 3 8 2" xfId="537" xr:uid="{00000000-0005-0000-0000-000074020000}"/>
    <cellStyle name="Normal 3 8 2 10" xfId="2687" xr:uid="{B9C3466C-AE80-4566-96DD-7012AD3874E8}"/>
    <cellStyle name="Normal 3 8 2 11" xfId="2917" xr:uid="{A26F1EB7-AA38-41A3-BDF3-F6E8EFCC6BC3}"/>
    <cellStyle name="Normal 3 8 2 2" xfId="538" xr:uid="{00000000-0005-0000-0000-000075020000}"/>
    <cellStyle name="Normal 3 8 2 2 10" xfId="2918" xr:uid="{A3572ECF-0201-4582-B9EF-3B1677317795}"/>
    <cellStyle name="Normal 3 8 2 2 2" xfId="653" xr:uid="{00000000-0005-0000-0000-000076020000}"/>
    <cellStyle name="Normal 3 8 2 2 2 2" xfId="790" xr:uid="{E5050E17-4AA8-4BB8-BC3C-8A31734F8594}"/>
    <cellStyle name="Normal 3 8 2 2 2 2 2" xfId="1239" xr:uid="{828B06AF-32AC-4ED4-87DB-CE9FA73DF8FA}"/>
    <cellStyle name="Normal 3 8 2 2 2 2 2 2" xfId="2389" xr:uid="{3B71C94F-8051-4ECE-A2C4-17D70769E754}"/>
    <cellStyle name="Normal 3 8 2 2 2 2 3" xfId="1024" xr:uid="{2F5E4DC3-12ED-4487-B977-D3E52AFA8507}"/>
    <cellStyle name="Normal 3 8 2 2 2 2 3 2" xfId="2159" xr:uid="{037DE085-883F-4443-B93E-6F27C60CFFA2}"/>
    <cellStyle name="Normal 3 8 2 2 2 2 4" xfId="1469" xr:uid="{1F579AC1-3F10-41A8-8C66-0477A66C09D9}"/>
    <cellStyle name="Normal 3 8 2 2 2 2 4 2" xfId="2619" xr:uid="{80EB83E9-6B3A-43A8-B9CB-4374278D3DA2}"/>
    <cellStyle name="Normal 3 8 2 2 2 2 5" xfId="1699" xr:uid="{AA69686C-3551-40AC-9D7F-7A41BE60306E}"/>
    <cellStyle name="Normal 3 8 2 2 2 2 6" xfId="1929" xr:uid="{9170D4D8-DF08-4AD7-81C4-912217040E6B}"/>
    <cellStyle name="Normal 3 8 2 2 2 2 7" xfId="2849" xr:uid="{46D469E5-2E74-4021-B822-1B8A7DAE09AF}"/>
    <cellStyle name="Normal 3 8 2 2 2 2 8" xfId="3079" xr:uid="{747E7176-14C8-41F3-B0CA-BEE78A9B83D2}"/>
    <cellStyle name="Normal 3 8 2 2 2 3" xfId="1143" xr:uid="{A6EB74FB-19CB-4B63-9FCB-89AB098A03C8}"/>
    <cellStyle name="Normal 3 8 2 2 2 3 2" xfId="2275" xr:uid="{FF3358C4-AF0B-4602-A63C-5D88C9A621CD}"/>
    <cellStyle name="Normal 3 8 2 2 2 4" xfId="910" xr:uid="{08AE9581-5BE3-4639-A73A-FC7DBB1EA792}"/>
    <cellStyle name="Normal 3 8 2 2 2 4 2" xfId="2045" xr:uid="{DD2DDBF7-675D-43EC-B81F-E8AEB1EC169C}"/>
    <cellStyle name="Normal 3 8 2 2 2 5" xfId="1355" xr:uid="{E8B8093D-4512-491B-BC02-39ACA4978A9C}"/>
    <cellStyle name="Normal 3 8 2 2 2 5 2" xfId="2505" xr:uid="{C394FAC4-4964-4B2D-8053-1B2C5DE39B12}"/>
    <cellStyle name="Normal 3 8 2 2 2 6" xfId="1585" xr:uid="{455C400D-BE70-4AD1-A236-B4E53367963A}"/>
    <cellStyle name="Normal 3 8 2 2 2 7" xfId="1815" xr:uid="{E7A8BBFA-3C54-4596-BC4F-834881695CC7}"/>
    <cellStyle name="Normal 3 8 2 2 2 8" xfId="2735" xr:uid="{3715E5B3-7B01-4E13-A561-9E4F2428CDCE}"/>
    <cellStyle name="Normal 3 8 2 2 2 9" xfId="2965" xr:uid="{4D75D21D-195F-473D-9331-84F1C1ED0BC2}"/>
    <cellStyle name="Normal 3 8 2 2 3" xfId="743" xr:uid="{308FA54C-9BC3-4284-9C32-F899617D1BC3}"/>
    <cellStyle name="Normal 3 8 2 2 3 2" xfId="1192" xr:uid="{A24F85C6-6A50-47AA-8270-0C42BC8C8325}"/>
    <cellStyle name="Normal 3 8 2 2 3 2 2" xfId="2342" xr:uid="{BE09ACF0-8522-4EEB-99F7-93A9355ECB2A}"/>
    <cellStyle name="Normal 3 8 2 2 3 3" xfId="977" xr:uid="{B15C4C5D-4363-449E-AD48-403531F8312F}"/>
    <cellStyle name="Normal 3 8 2 2 3 3 2" xfId="2112" xr:uid="{2DFB863B-DB75-44FA-B4B7-C4407C53E268}"/>
    <cellStyle name="Normal 3 8 2 2 3 4" xfId="1422" xr:uid="{17E66F9D-96A0-4560-85EA-8B97A2056FDE}"/>
    <cellStyle name="Normal 3 8 2 2 3 4 2" xfId="2572" xr:uid="{27F7ED67-9088-4373-9B91-52A9AA34734F}"/>
    <cellStyle name="Normal 3 8 2 2 3 5" xfId="1652" xr:uid="{0B644DA3-74C8-46FE-BE63-27F895693F69}"/>
    <cellStyle name="Normal 3 8 2 2 3 6" xfId="1882" xr:uid="{6D50AB13-EC9C-4C94-BADB-400665196F48}"/>
    <cellStyle name="Normal 3 8 2 2 3 7" xfId="2802" xr:uid="{6C2D2757-F434-4EED-A261-F25B378E46D0}"/>
    <cellStyle name="Normal 3 8 2 2 3 8" xfId="3032" xr:uid="{C8A4DC27-28AB-43B8-9AFA-7CF1DFA531A3}"/>
    <cellStyle name="Normal 3 8 2 2 4" xfId="1095" xr:uid="{B55236A7-DFC2-47E3-84F6-BC07708BD9F0}"/>
    <cellStyle name="Normal 3 8 2 2 4 2" xfId="2228" xr:uid="{E7E8F915-336F-4C16-A6E5-C58CAE2D58C1}"/>
    <cellStyle name="Normal 3 8 2 2 5" xfId="863" xr:uid="{8D4EA6C0-2B67-4ACD-9008-6419931AD445}"/>
    <cellStyle name="Normal 3 8 2 2 5 2" xfId="1998" xr:uid="{30B36F0F-9AAB-43C6-993E-839D66F201A6}"/>
    <cellStyle name="Normal 3 8 2 2 6" xfId="1308" xr:uid="{CBD87FFD-1CC8-48D4-9375-A8882BF78F84}"/>
    <cellStyle name="Normal 3 8 2 2 6 2" xfId="2458" xr:uid="{3DBD1F4F-1678-4686-9986-90C4F7892E4B}"/>
    <cellStyle name="Normal 3 8 2 2 7" xfId="1538" xr:uid="{5D281C1E-2779-4B55-B7E2-49905320412D}"/>
    <cellStyle name="Normal 3 8 2 2 8" xfId="1768" xr:uid="{12F1CFF4-1649-40A1-B77C-E7E23E3542CE}"/>
    <cellStyle name="Normal 3 8 2 2 9" xfId="2688" xr:uid="{4F88F11E-7EB2-466E-94B8-DAEB64BE4666}"/>
    <cellStyle name="Normal 3 8 2 3" xfId="652" xr:uid="{00000000-0005-0000-0000-000077020000}"/>
    <cellStyle name="Normal 3 8 2 3 2" xfId="789" xr:uid="{69921434-A489-4286-ADDD-AD50D353D66D}"/>
    <cellStyle name="Normal 3 8 2 3 2 2" xfId="1238" xr:uid="{71D0D767-6264-4A91-9B51-B6065C31B95C}"/>
    <cellStyle name="Normal 3 8 2 3 2 2 2" xfId="2388" xr:uid="{7043ABAF-02CD-4119-9218-D34A31F4D169}"/>
    <cellStyle name="Normal 3 8 2 3 2 3" xfId="1023" xr:uid="{65DA15B3-730F-4B8E-B902-1950B0057D46}"/>
    <cellStyle name="Normal 3 8 2 3 2 3 2" xfId="2158" xr:uid="{A2B58BDB-E3F1-4357-B017-540A8F9AAEB1}"/>
    <cellStyle name="Normal 3 8 2 3 2 4" xfId="1468" xr:uid="{5C5B4198-23E8-4179-8429-98967036BD76}"/>
    <cellStyle name="Normal 3 8 2 3 2 4 2" xfId="2618" xr:uid="{679673DD-82DD-4A56-9B0C-16B051E750B1}"/>
    <cellStyle name="Normal 3 8 2 3 2 5" xfId="1698" xr:uid="{59DE4DE1-6F00-49CC-84C6-C1DE0FE4AFAA}"/>
    <cellStyle name="Normal 3 8 2 3 2 6" xfId="1928" xr:uid="{80123E2C-FB81-4868-9737-00B7E074A879}"/>
    <cellStyle name="Normal 3 8 2 3 2 7" xfId="2848" xr:uid="{DEA86257-97FB-4C2B-983F-A2E46D950A75}"/>
    <cellStyle name="Normal 3 8 2 3 2 8" xfId="3078" xr:uid="{38682CE9-440E-40AC-B3E2-61AF71BB6335}"/>
    <cellStyle name="Normal 3 8 2 3 3" xfId="1142" xr:uid="{E823BFC3-0A09-4F95-9B57-5CBC03DD1859}"/>
    <cellStyle name="Normal 3 8 2 3 3 2" xfId="2274" xr:uid="{D8D5A33F-A6D5-4944-8C8F-8B107001FD38}"/>
    <cellStyle name="Normal 3 8 2 3 4" xfId="909" xr:uid="{CAD3C9D8-19B3-4A7C-80D7-DC1EFD00D906}"/>
    <cellStyle name="Normal 3 8 2 3 4 2" xfId="2044" xr:uid="{DDEE4261-FD52-4E4F-A320-F0A9A6DAF6BC}"/>
    <cellStyle name="Normal 3 8 2 3 5" xfId="1354" xr:uid="{7A8F5A3F-E150-46CA-838F-BC923787414A}"/>
    <cellStyle name="Normal 3 8 2 3 5 2" xfId="2504" xr:uid="{D1F68634-3AA1-4A29-9834-13709392E144}"/>
    <cellStyle name="Normal 3 8 2 3 6" xfId="1584" xr:uid="{1ADEB0B8-3445-4C28-9BE6-08301A90B61E}"/>
    <cellStyle name="Normal 3 8 2 3 7" xfId="1814" xr:uid="{1232FCFE-3BAF-4506-AF0F-2D4605265F1D}"/>
    <cellStyle name="Normal 3 8 2 3 8" xfId="2734" xr:uid="{92CE8915-CFFB-4464-B6D9-4C99BC575477}"/>
    <cellStyle name="Normal 3 8 2 3 9" xfId="2964" xr:uid="{B712036B-BE6E-4A5A-90A7-994F82B088B5}"/>
    <cellStyle name="Normal 3 8 2 4" xfId="742" xr:uid="{AAEE4AB8-02EC-474A-8844-C6400B8C5517}"/>
    <cellStyle name="Normal 3 8 2 4 2" xfId="1191" xr:uid="{00697B19-8435-41AC-B4AE-BBFD182CD2EA}"/>
    <cellStyle name="Normal 3 8 2 4 2 2" xfId="2341" xr:uid="{89B11DF4-2043-4268-B1A9-6FE42E5EF35D}"/>
    <cellStyle name="Normal 3 8 2 4 3" xfId="976" xr:uid="{044F3C85-6D3B-49B5-989E-FFF0D1A3D105}"/>
    <cellStyle name="Normal 3 8 2 4 3 2" xfId="2111" xr:uid="{F7D78A10-9B7D-4DCD-B1CC-26BD194812B3}"/>
    <cellStyle name="Normal 3 8 2 4 4" xfId="1421" xr:uid="{62D0F399-A399-4E06-96D7-C59139BA6D22}"/>
    <cellStyle name="Normal 3 8 2 4 4 2" xfId="2571" xr:uid="{CE168D70-4406-4E2C-A8D5-3FC46B947004}"/>
    <cellStyle name="Normal 3 8 2 4 5" xfId="1651" xr:uid="{21137456-1006-42FD-889B-EA15E7594B51}"/>
    <cellStyle name="Normal 3 8 2 4 6" xfId="1881" xr:uid="{8D17C3FC-2334-4F65-8BF9-D30633648E89}"/>
    <cellStyle name="Normal 3 8 2 4 7" xfId="2801" xr:uid="{82F6F513-189C-4A89-80BC-B0FA5F864777}"/>
    <cellStyle name="Normal 3 8 2 4 8" xfId="3031" xr:uid="{1F9C30BC-53D2-421C-B26F-14560E7E8734}"/>
    <cellStyle name="Normal 3 8 2 5" xfId="1094" xr:uid="{5595339F-1D3F-4705-B265-324B4ABEA56A}"/>
    <cellStyle name="Normal 3 8 2 5 2" xfId="2227" xr:uid="{3BFAFD01-C7FC-473E-81E4-39FF5A05AD12}"/>
    <cellStyle name="Normal 3 8 2 6" xfId="862" xr:uid="{2B74FF12-5DE9-44DA-90C6-6EF87F2FEBB3}"/>
    <cellStyle name="Normal 3 8 2 6 2" xfId="1997" xr:uid="{A07E0604-EA0B-4231-9AE4-7887D6E70995}"/>
    <cellStyle name="Normal 3 8 2 7" xfId="1307" xr:uid="{89C513D3-32DF-432E-BEE3-007707E497E9}"/>
    <cellStyle name="Normal 3 8 2 7 2" xfId="2457" xr:uid="{2F332DD6-9CCE-4EF9-91C7-F7E1AA5917A0}"/>
    <cellStyle name="Normal 3 8 2 8" xfId="1537" xr:uid="{7FBDD371-3A52-4421-82B0-5F2B82808D50}"/>
    <cellStyle name="Normal 3 8 2 9" xfId="1767" xr:uid="{9C7948FB-09E3-4031-814E-6268894DDEC9}"/>
    <cellStyle name="Normal 3 8 3" xfId="539" xr:uid="{00000000-0005-0000-0000-000078020000}"/>
    <cellStyle name="Normal 3 8 3 10" xfId="2919" xr:uid="{6A789CDC-628E-45A0-9925-3E1942A0F2C5}"/>
    <cellStyle name="Normal 3 8 3 2" xfId="654" xr:uid="{00000000-0005-0000-0000-000079020000}"/>
    <cellStyle name="Normal 3 8 3 2 2" xfId="791" xr:uid="{F1F1E672-46F7-4F96-AD70-77C2114D89F8}"/>
    <cellStyle name="Normal 3 8 3 2 2 2" xfId="1240" xr:uid="{6C17C4BC-0E15-4D21-A3CC-91C7D80684BD}"/>
    <cellStyle name="Normal 3 8 3 2 2 2 2" xfId="2390" xr:uid="{D346B124-E841-46FD-8605-A46D58DA7279}"/>
    <cellStyle name="Normal 3 8 3 2 2 3" xfId="1025" xr:uid="{76302274-1A0B-47C0-B4D7-58B5C69C7BBE}"/>
    <cellStyle name="Normal 3 8 3 2 2 3 2" xfId="2160" xr:uid="{E263B27C-C755-4EB3-AEF5-8680BC58D3B3}"/>
    <cellStyle name="Normal 3 8 3 2 2 4" xfId="1470" xr:uid="{09BC7B84-4A71-49DD-8AE6-6BE08BF2A34E}"/>
    <cellStyle name="Normal 3 8 3 2 2 4 2" xfId="2620" xr:uid="{9137F4B7-4CF5-4C15-BFAD-FBFFEFFBA4A3}"/>
    <cellStyle name="Normal 3 8 3 2 2 5" xfId="1700" xr:uid="{E72CE841-8D1C-4122-B9A4-3B0832A4878E}"/>
    <cellStyle name="Normal 3 8 3 2 2 6" xfId="1930" xr:uid="{E20C2932-2104-4689-9A72-EF6B347B3C90}"/>
    <cellStyle name="Normal 3 8 3 2 2 7" xfId="2850" xr:uid="{1675A4E5-2256-4DEC-A637-8BC479CA771E}"/>
    <cellStyle name="Normal 3 8 3 2 2 8" xfId="3080" xr:uid="{03704CFD-67FB-4136-B3A5-5742A76B4636}"/>
    <cellStyle name="Normal 3 8 3 2 3" xfId="1144" xr:uid="{7C092D7E-A3AE-41C1-907F-1E04DB6C46CA}"/>
    <cellStyle name="Normal 3 8 3 2 3 2" xfId="2276" xr:uid="{22292B1E-B8BF-4C4A-9B63-B9A343C5442F}"/>
    <cellStyle name="Normal 3 8 3 2 4" xfId="911" xr:uid="{2F5D42BB-C00D-45A4-8675-1EBEC4662202}"/>
    <cellStyle name="Normal 3 8 3 2 4 2" xfId="2046" xr:uid="{8F566CB5-EC3A-40BC-A0FB-6916B8D6D7EC}"/>
    <cellStyle name="Normal 3 8 3 2 5" xfId="1356" xr:uid="{B3B3FE12-1F87-4CF5-850D-6AF6F5595B7C}"/>
    <cellStyle name="Normal 3 8 3 2 5 2" xfId="2506" xr:uid="{4059C4E5-C24B-4B53-B7CB-555AC347E8FF}"/>
    <cellStyle name="Normal 3 8 3 2 6" xfId="1586" xr:uid="{FF282CD8-0643-4983-A199-8E0730E1E0C4}"/>
    <cellStyle name="Normal 3 8 3 2 7" xfId="1816" xr:uid="{3A8E125B-73CA-4C31-BFEC-8F9E69DADFBE}"/>
    <cellStyle name="Normal 3 8 3 2 8" xfId="2736" xr:uid="{1C6FE0A9-875D-453D-8A22-656851770FA6}"/>
    <cellStyle name="Normal 3 8 3 2 9" xfId="2966" xr:uid="{9B0CEFF3-F63E-49BB-827D-E19007952852}"/>
    <cellStyle name="Normal 3 8 3 3" xfId="744" xr:uid="{AF3DC75E-05A9-4174-BE89-59F25C5D1C4B}"/>
    <cellStyle name="Normal 3 8 3 3 2" xfId="1193" xr:uid="{498F6550-F1DF-4EEF-947C-65EA23F85E5B}"/>
    <cellStyle name="Normal 3 8 3 3 2 2" xfId="2343" xr:uid="{C348C0E3-B07C-49DA-9A10-80196D83CD05}"/>
    <cellStyle name="Normal 3 8 3 3 3" xfId="978" xr:uid="{6CE57CDE-33AB-4688-B49E-9EB0675AE592}"/>
    <cellStyle name="Normal 3 8 3 3 3 2" xfId="2113" xr:uid="{99FCA37F-279C-4270-B4A3-700D75E8D17E}"/>
    <cellStyle name="Normal 3 8 3 3 4" xfId="1423" xr:uid="{B26A797F-194D-4BE2-BF52-3B241D1B76BB}"/>
    <cellStyle name="Normal 3 8 3 3 4 2" xfId="2573" xr:uid="{0FE49EB5-9A0F-4CA4-8E3C-92D15C7C1583}"/>
    <cellStyle name="Normal 3 8 3 3 5" xfId="1653" xr:uid="{CB7DD3EF-E1D8-43FE-88F4-54D8F76EEFA4}"/>
    <cellStyle name="Normal 3 8 3 3 6" xfId="1883" xr:uid="{65A94E29-ACCD-4B03-B369-A3866774B4C5}"/>
    <cellStyle name="Normal 3 8 3 3 7" xfId="2803" xr:uid="{C88425E2-8B96-47F8-B7B4-F77E9529172A}"/>
    <cellStyle name="Normal 3 8 3 3 8" xfId="3033" xr:uid="{B2CAFB7A-D26B-42F5-8503-F84EADB55D09}"/>
    <cellStyle name="Normal 3 8 3 4" xfId="1096" xr:uid="{4EA25C2D-A15F-4C87-98D9-89D3B134358B}"/>
    <cellStyle name="Normal 3 8 3 4 2" xfId="2229" xr:uid="{9446AA37-9A0E-4098-B926-649013223EB2}"/>
    <cellStyle name="Normal 3 8 3 5" xfId="864" xr:uid="{270FEFF7-1B85-4DE4-9586-C17E4E932A4E}"/>
    <cellStyle name="Normal 3 8 3 5 2" xfId="1999" xr:uid="{192C8C4D-0C5B-4028-B44F-20BCF3C27268}"/>
    <cellStyle name="Normal 3 8 3 6" xfId="1309" xr:uid="{C0EE663B-7926-4800-AE50-A9F8C8269B58}"/>
    <cellStyle name="Normal 3 8 3 6 2" xfId="2459" xr:uid="{326427D9-4E15-4B69-A0E4-245FE4A79F5D}"/>
    <cellStyle name="Normal 3 8 3 7" xfId="1539" xr:uid="{634C27F4-9768-4F39-9793-26FA1BBD74A4}"/>
    <cellStyle name="Normal 3 8 3 8" xfId="1769" xr:uid="{1619D79C-EAE3-470C-8604-999797D5B8E8}"/>
    <cellStyle name="Normal 3 8 3 9" xfId="2689" xr:uid="{407859F6-741C-4577-870A-A528EC2C7DDB}"/>
    <cellStyle name="Normal 3 8 4" xfId="651" xr:uid="{00000000-0005-0000-0000-00007A020000}"/>
    <cellStyle name="Normal 3 8 4 2" xfId="788" xr:uid="{CA7AF605-D634-4851-8C95-3635FFCD681C}"/>
    <cellStyle name="Normal 3 8 4 2 2" xfId="1237" xr:uid="{E9F00C92-68B1-45A2-B727-8C62A41992C5}"/>
    <cellStyle name="Normal 3 8 4 2 2 2" xfId="2387" xr:uid="{C6B67F4B-F519-45A9-B85F-FA002989DCBE}"/>
    <cellStyle name="Normal 3 8 4 2 3" xfId="1022" xr:uid="{1E77C0CC-C640-4D0D-B0C5-216F5A141A66}"/>
    <cellStyle name="Normal 3 8 4 2 3 2" xfId="2157" xr:uid="{F3172534-24AB-4FB2-813F-1D769DA43D19}"/>
    <cellStyle name="Normal 3 8 4 2 4" xfId="1467" xr:uid="{154D6080-03CC-47E7-9A40-561BB0A226AE}"/>
    <cellStyle name="Normal 3 8 4 2 4 2" xfId="2617" xr:uid="{1CC1B2EB-EBAF-4352-967C-3C37970E7EB2}"/>
    <cellStyle name="Normal 3 8 4 2 5" xfId="1697" xr:uid="{D22C3E09-90FF-4FCE-ACB6-AAEF6C895B41}"/>
    <cellStyle name="Normal 3 8 4 2 6" xfId="1927" xr:uid="{13FB22C2-094A-4F69-84D3-AF45725220F8}"/>
    <cellStyle name="Normal 3 8 4 2 7" xfId="2847" xr:uid="{C2096E22-14EE-4746-8228-644C8A79DACF}"/>
    <cellStyle name="Normal 3 8 4 2 8" xfId="3077" xr:uid="{F6B9D0F2-7244-4166-87BE-8E6A97459129}"/>
    <cellStyle name="Normal 3 8 4 3" xfId="1141" xr:uid="{A8746627-3E0C-4BD1-BBF9-2C8245863801}"/>
    <cellStyle name="Normal 3 8 4 3 2" xfId="2273" xr:uid="{6D400912-DE7E-4B19-B991-D602BDAEF3E3}"/>
    <cellStyle name="Normal 3 8 4 4" xfId="908" xr:uid="{4B7FAAB8-98AA-42D0-84D1-FDBD0973E2D8}"/>
    <cellStyle name="Normal 3 8 4 4 2" xfId="2043" xr:uid="{F870C6DF-DBFD-4F7B-8CC1-20D441BC6379}"/>
    <cellStyle name="Normal 3 8 4 5" xfId="1353" xr:uid="{A2B12C42-599B-4AF0-B1E5-11069EB28D0D}"/>
    <cellStyle name="Normal 3 8 4 5 2" xfId="2503" xr:uid="{98B3E4AD-495F-4238-9A0D-5C62937FEBDB}"/>
    <cellStyle name="Normal 3 8 4 6" xfId="1583" xr:uid="{3ECF1ADD-0ADB-4426-BD8D-66B85D78B8CF}"/>
    <cellStyle name="Normal 3 8 4 7" xfId="1813" xr:uid="{16676239-56CB-4096-910E-55F53BF27EB5}"/>
    <cellStyle name="Normal 3 8 4 8" xfId="2733" xr:uid="{EFF02394-2683-4C04-BB9A-7EE3A66A8D0A}"/>
    <cellStyle name="Normal 3 8 4 9" xfId="2963" xr:uid="{0B8BAF19-F48C-4FBC-A555-BD19D30BF0E1}"/>
    <cellStyle name="Normal 3 8 5" xfId="741" xr:uid="{C5F7FE80-F11C-4EC4-8219-37EABB1B2D82}"/>
    <cellStyle name="Normal 3 8 5 2" xfId="1190" xr:uid="{98261E7F-B28E-4AE7-A724-249B391055A5}"/>
    <cellStyle name="Normal 3 8 5 2 2" xfId="2340" xr:uid="{5563F972-A49E-4F12-A4E8-B8FAA44C5468}"/>
    <cellStyle name="Normal 3 8 5 3" xfId="975" xr:uid="{601DD8A6-EC47-4251-BB9A-7D87B740DBEE}"/>
    <cellStyle name="Normal 3 8 5 3 2" xfId="2110" xr:uid="{1D22F3EA-5377-4C94-9EDA-68A61A7BC44E}"/>
    <cellStyle name="Normal 3 8 5 4" xfId="1420" xr:uid="{04788122-44B5-4415-AB7B-FBABAE265FA7}"/>
    <cellStyle name="Normal 3 8 5 4 2" xfId="2570" xr:uid="{98BCF4E8-605D-43D9-8329-78FB3A1CF5B3}"/>
    <cellStyle name="Normal 3 8 5 5" xfId="1650" xr:uid="{A34040C5-9FDC-4402-AF1C-891AA7DDA2CC}"/>
    <cellStyle name="Normal 3 8 5 6" xfId="1880" xr:uid="{3A16E53C-34AE-4D09-B597-1159FED00A8C}"/>
    <cellStyle name="Normal 3 8 5 7" xfId="2800" xr:uid="{E0239C95-5D3E-45DB-8A91-66D02D278969}"/>
    <cellStyle name="Normal 3 8 5 8" xfId="3030" xr:uid="{29860CC2-87A1-49F9-A8DD-64D2A0456588}"/>
    <cellStyle name="Normal 3 8 6" xfId="1093" xr:uid="{752305FE-C5AF-4850-A00C-6A0B05E60CC4}"/>
    <cellStyle name="Normal 3 8 6 2" xfId="2226" xr:uid="{C7B555BF-4D35-4306-ACDC-D653389026B3}"/>
    <cellStyle name="Normal 3 8 7" xfId="861" xr:uid="{EB8FD35F-BDA9-4194-A253-F3A3DA4CBB88}"/>
    <cellStyle name="Normal 3 8 7 2" xfId="1996" xr:uid="{4D72350F-05B5-4CEE-BFF9-368874DD0E11}"/>
    <cellStyle name="Normal 3 8 8" xfId="1306" xr:uid="{C2E6BD06-2816-49B2-8B16-2833F3CDB42A}"/>
    <cellStyle name="Normal 3 8 8 2" xfId="2456" xr:uid="{D0AAAE64-71F9-432C-B511-CC08D99D077A}"/>
    <cellStyle name="Normal 3 8 9" xfId="1536" xr:uid="{4010D002-5160-463F-855D-2785704AE16F}"/>
    <cellStyle name="Normal 4" xfId="540" xr:uid="{00000000-0005-0000-0000-00007B020000}"/>
    <cellStyle name="Normal 4 2" xfId="541" xr:uid="{00000000-0005-0000-0000-00007C020000}"/>
    <cellStyle name="Normal 4 2 10" xfId="2920" xr:uid="{630B80F4-2985-4C63-A92C-20596E9440F5}"/>
    <cellStyle name="Normal 4 2 2" xfId="655" xr:uid="{00000000-0005-0000-0000-00007D020000}"/>
    <cellStyle name="Normal 4 2 2 2" xfId="792" xr:uid="{6136DD6F-BD45-4760-B92F-97F472E4B790}"/>
    <cellStyle name="Normal 4 2 2 2 2" xfId="1241" xr:uid="{5C15F44A-79AE-416A-9E38-A8454B5643BF}"/>
    <cellStyle name="Normal 4 2 2 2 2 2" xfId="2391" xr:uid="{E25DAB6F-4CBF-45FF-933B-CD72EA665762}"/>
    <cellStyle name="Normal 4 2 2 2 3" xfId="1026" xr:uid="{27936F73-9CD9-4471-A9BD-EA12A2F10F35}"/>
    <cellStyle name="Normal 4 2 2 2 3 2" xfId="2161" xr:uid="{C99B768B-4AE2-4C49-BD9E-D72142FEF8E9}"/>
    <cellStyle name="Normal 4 2 2 2 4" xfId="1471" xr:uid="{F075D2DE-5B91-460D-A446-E03030ED7187}"/>
    <cellStyle name="Normal 4 2 2 2 4 2" xfId="2621" xr:uid="{2F2E9BFC-40AF-485D-95BD-E8E6040F0411}"/>
    <cellStyle name="Normal 4 2 2 2 5" xfId="1701" xr:uid="{0BB9096B-37AC-4171-B22F-08D54799C638}"/>
    <cellStyle name="Normal 4 2 2 2 6" xfId="1931" xr:uid="{CC899A65-2316-4E59-A247-2E2FE3122D04}"/>
    <cellStyle name="Normal 4 2 2 2 7" xfId="2851" xr:uid="{E69412CD-078F-44C1-9B34-053413AE0752}"/>
    <cellStyle name="Normal 4 2 2 2 8" xfId="3081" xr:uid="{83D63D1C-8E5D-4959-A19C-FCEEBCA9BE04}"/>
    <cellStyle name="Normal 4 2 2 3" xfId="1145" xr:uid="{35C6AE1F-C6CC-4B11-8DD8-80BFFD7E6EE7}"/>
    <cellStyle name="Normal 4 2 2 3 2" xfId="2277" xr:uid="{6D0628AF-EEF5-415C-A326-EEDB47A626B7}"/>
    <cellStyle name="Normal 4 2 2 4" xfId="912" xr:uid="{1D921531-5224-465A-BE16-BDD2A391CB3F}"/>
    <cellStyle name="Normal 4 2 2 4 2" xfId="2047" xr:uid="{28DDEF40-E6BA-431B-86F6-230042CA2293}"/>
    <cellStyle name="Normal 4 2 2 5" xfId="1357" xr:uid="{07A99E8D-F166-4E15-926F-3FE2092BA7B7}"/>
    <cellStyle name="Normal 4 2 2 5 2" xfId="2507" xr:uid="{AEC0EBFE-F1A7-41B4-B26B-8164FA06CD37}"/>
    <cellStyle name="Normal 4 2 2 6" xfId="1587" xr:uid="{EE6B5DE6-AFE9-4471-810B-0614904BFE33}"/>
    <cellStyle name="Normal 4 2 2 7" xfId="1817" xr:uid="{BC438D7A-3903-4C31-A143-996ADC5A4B04}"/>
    <cellStyle name="Normal 4 2 2 8" xfId="2737" xr:uid="{52703EE8-DC57-42AB-9A02-1EFBBDE93E6C}"/>
    <cellStyle name="Normal 4 2 2 9" xfId="2967" xr:uid="{34488ABE-BB14-4786-9091-70DBF008DD0B}"/>
    <cellStyle name="Normal 4 2 3" xfId="745" xr:uid="{E1A365CE-2A0C-4728-92E4-8FEDE92E0FDB}"/>
    <cellStyle name="Normal 4 2 3 2" xfId="1194" xr:uid="{8A79AD42-AAFE-40C2-B934-50E2E224244F}"/>
    <cellStyle name="Normal 4 2 3 2 2" xfId="2344" xr:uid="{DC17B133-1A4B-4037-B398-1CB148FCC57F}"/>
    <cellStyle name="Normal 4 2 3 3" xfId="979" xr:uid="{DCFA4854-6C6B-432E-B19C-B2FF5E57E401}"/>
    <cellStyle name="Normal 4 2 3 3 2" xfId="2114" xr:uid="{3E92AF19-ECF7-4836-93F1-C24691F55404}"/>
    <cellStyle name="Normal 4 2 3 4" xfId="1424" xr:uid="{6AE8CE43-3CBB-491F-A048-2561BFF33AAC}"/>
    <cellStyle name="Normal 4 2 3 4 2" xfId="2574" xr:uid="{3D8C01FE-87F3-45A3-8BD9-041CFD14D988}"/>
    <cellStyle name="Normal 4 2 3 5" xfId="1654" xr:uid="{EA65DD3E-E2F2-4B74-95F1-E78B69E132AA}"/>
    <cellStyle name="Normal 4 2 3 6" xfId="1884" xr:uid="{72BAB3FE-6CF4-453D-9F6A-9E6D723A363E}"/>
    <cellStyle name="Normal 4 2 3 7" xfId="2804" xr:uid="{42C84616-C906-41C9-9228-268AB351671C}"/>
    <cellStyle name="Normal 4 2 3 8" xfId="3034" xr:uid="{C3E71D90-DAD6-4ABD-AB56-D067CC148463}"/>
    <cellStyle name="Normal 4 2 4" xfId="1097" xr:uid="{EB4BDC33-A2B2-4388-9ED6-E46C9318D61D}"/>
    <cellStyle name="Normal 4 2 4 2" xfId="2230" xr:uid="{A2B86FD9-3B86-42B5-B49A-226E85D229A3}"/>
    <cellStyle name="Normal 4 2 5" xfId="865" xr:uid="{62946122-413B-4D7B-B54D-5FA1FE8C67A3}"/>
    <cellStyle name="Normal 4 2 5 2" xfId="2000" xr:uid="{785734B7-0353-4CDD-8F44-0C3CC558DFCE}"/>
    <cellStyle name="Normal 4 2 6" xfId="1310" xr:uid="{8604CEF3-1CDF-4BFE-9704-21940E7C17EF}"/>
    <cellStyle name="Normal 4 2 6 2" xfId="2460" xr:uid="{8208CA17-4FA5-429E-9845-54512B1CC6CB}"/>
    <cellStyle name="Normal 4 2 7" xfId="1540" xr:uid="{326CA0CF-AAB3-4AD9-ABA6-1E55D0E7AB0D}"/>
    <cellStyle name="Normal 4 2 8" xfId="1770" xr:uid="{95D89B35-B0FA-40E8-BE1E-94FCCFD2C1BF}"/>
    <cellStyle name="Normal 4 2 9" xfId="2690" xr:uid="{AEDB402F-06FD-4E91-80AA-5FE146972DB8}"/>
    <cellStyle name="Normal 4 3" xfId="542" xr:uid="{00000000-0005-0000-0000-00007E020000}"/>
    <cellStyle name="Normal 4 4" xfId="543" xr:uid="{00000000-0005-0000-0000-00007F020000}"/>
    <cellStyle name="Normal 4 4 10" xfId="2921" xr:uid="{D60A29A5-75D7-4A10-979B-7460CBDFF6C0}"/>
    <cellStyle name="Normal 4 4 2" xfId="656" xr:uid="{00000000-0005-0000-0000-000080020000}"/>
    <cellStyle name="Normal 4 4 2 2" xfId="793" xr:uid="{6A4B97AF-DAD1-44EE-A621-130B771BDE6D}"/>
    <cellStyle name="Normal 4 4 2 2 2" xfId="1242" xr:uid="{21D301C1-752C-451B-BEA6-BBB416F0E22A}"/>
    <cellStyle name="Normal 4 4 2 2 2 2" xfId="2392" xr:uid="{9C1E01C7-3C7A-4E23-AB50-FFBA522F18B7}"/>
    <cellStyle name="Normal 4 4 2 2 3" xfId="1027" xr:uid="{75B479B5-136A-4ADB-B2E1-F9C68EFB4949}"/>
    <cellStyle name="Normal 4 4 2 2 3 2" xfId="2162" xr:uid="{281FAB53-72C7-4F81-A89F-17D5114E04BC}"/>
    <cellStyle name="Normal 4 4 2 2 4" xfId="1472" xr:uid="{991537DD-2763-4D95-B50D-6A8C0C1400EF}"/>
    <cellStyle name="Normal 4 4 2 2 4 2" xfId="2622" xr:uid="{0B4B06C9-DBFF-4F75-835F-1D9B401B138C}"/>
    <cellStyle name="Normal 4 4 2 2 5" xfId="1702" xr:uid="{8B42D322-26BA-4CB3-AF05-40D9FB7D2D85}"/>
    <cellStyle name="Normal 4 4 2 2 6" xfId="1932" xr:uid="{44AA6424-05EE-4D71-B0B8-79EE286B4F49}"/>
    <cellStyle name="Normal 4 4 2 2 7" xfId="2852" xr:uid="{11004CA5-89ED-44A1-AA0B-92E3083E7769}"/>
    <cellStyle name="Normal 4 4 2 2 8" xfId="3082" xr:uid="{DA819828-62D9-4CCA-A4D0-7F56090AF790}"/>
    <cellStyle name="Normal 4 4 2 3" xfId="1146" xr:uid="{CD64868D-35BA-40CD-8D33-2F659FEA7794}"/>
    <cellStyle name="Normal 4 4 2 3 2" xfId="2278" xr:uid="{84516747-0524-4825-920E-F0F2D66A9232}"/>
    <cellStyle name="Normal 4 4 2 4" xfId="913" xr:uid="{C1CE3259-2232-4737-8AB3-D4271F13A5EB}"/>
    <cellStyle name="Normal 4 4 2 4 2" xfId="2048" xr:uid="{E22409CF-174F-4F99-A574-CECD86B896AF}"/>
    <cellStyle name="Normal 4 4 2 5" xfId="1358" xr:uid="{1EBD65DE-A0D1-4AAE-B6F3-F72458730751}"/>
    <cellStyle name="Normal 4 4 2 5 2" xfId="2508" xr:uid="{BC232665-D46F-4A82-A5CB-92B7FC2DBAD5}"/>
    <cellStyle name="Normal 4 4 2 6" xfId="1588" xr:uid="{4DDEB853-0EE2-4115-A151-4E9FE2512E6E}"/>
    <cellStyle name="Normal 4 4 2 7" xfId="1818" xr:uid="{35EB0D4B-8D91-45B9-8FEC-F0856A9A26D7}"/>
    <cellStyle name="Normal 4 4 2 8" xfId="2738" xr:uid="{D3C6E108-4D4E-4341-AE35-D373EE23D82D}"/>
    <cellStyle name="Normal 4 4 2 9" xfId="2968" xr:uid="{F7DDA37E-D8D0-42F8-96BC-9D44F120D895}"/>
    <cellStyle name="Normal 4 4 3" xfId="746" xr:uid="{A928AF69-0930-413E-95DF-60F9FA2F0336}"/>
    <cellStyle name="Normal 4 4 3 2" xfId="1195" xr:uid="{7EA9F217-1520-4F5A-A596-E795AD28D6F1}"/>
    <cellStyle name="Normal 4 4 3 2 2" xfId="2345" xr:uid="{CBB8BE89-677D-4988-A8D4-255815DAB04D}"/>
    <cellStyle name="Normal 4 4 3 3" xfId="980" xr:uid="{26D7A5FA-A6BA-41F2-884A-3D4B9661CF78}"/>
    <cellStyle name="Normal 4 4 3 3 2" xfId="2115" xr:uid="{77D2B409-2260-4100-B26F-E658EA682A6D}"/>
    <cellStyle name="Normal 4 4 3 4" xfId="1425" xr:uid="{B1116A28-4147-4B09-92DB-B3E3E65EE7BE}"/>
    <cellStyle name="Normal 4 4 3 4 2" xfId="2575" xr:uid="{3E297EE2-FB39-4DA2-B83B-997BC2121509}"/>
    <cellStyle name="Normal 4 4 3 5" xfId="1655" xr:uid="{F41FF0C4-E63F-4129-83A6-BC8725EAE0E9}"/>
    <cellStyle name="Normal 4 4 3 6" xfId="1885" xr:uid="{44127941-AF43-4A67-AE88-17B6E566B07C}"/>
    <cellStyle name="Normal 4 4 3 7" xfId="2805" xr:uid="{EC599D4A-2E22-4803-B7E6-C024BF6851FF}"/>
    <cellStyle name="Normal 4 4 3 8" xfId="3035" xr:uid="{8CE44ED3-6F6C-41E6-B605-17969BC1A4E1}"/>
    <cellStyle name="Normal 4 4 4" xfId="1098" xr:uid="{25F7C17E-2198-41D0-84CE-84E41C394373}"/>
    <cellStyle name="Normal 4 4 4 2" xfId="2231" xr:uid="{9D5E0EF6-0D97-4075-BC98-13324ABAC203}"/>
    <cellStyle name="Normal 4 4 5" xfId="866" xr:uid="{18594F31-337C-4538-9D1D-DCE7542C68D8}"/>
    <cellStyle name="Normal 4 4 5 2" xfId="2001" xr:uid="{A73A6C60-C6E9-4A3D-8233-2CD383807F4A}"/>
    <cellStyle name="Normal 4 4 6" xfId="1311" xr:uid="{DB57E88E-B21B-42B2-B885-51C280A2C281}"/>
    <cellStyle name="Normal 4 4 6 2" xfId="2461" xr:uid="{86BFAFAB-A2E2-4965-8EC4-1F7A5F03A13B}"/>
    <cellStyle name="Normal 4 4 7" xfId="1541" xr:uid="{A3A36A0E-4167-4B96-97D8-4C7D24C41E8F}"/>
    <cellStyle name="Normal 4 4 8" xfId="1771" xr:uid="{F08ED558-7C04-4285-BB48-CE7DEA2105D9}"/>
    <cellStyle name="Normal 4 4 9" xfId="2691" xr:uid="{E57644E9-0F0D-4308-B296-B2F115EE7E53}"/>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10" xfId="2922" xr:uid="{89A18201-479B-4BC1-8E1B-B79A46611737}"/>
    <cellStyle name="Normal 5 3 2" xfId="657" xr:uid="{00000000-0005-0000-0000-00008C020000}"/>
    <cellStyle name="Normal 5 3 2 2" xfId="794" xr:uid="{21E9F57B-1175-436B-A8BC-524C7A673EEE}"/>
    <cellStyle name="Normal 5 3 2 2 2" xfId="1243" xr:uid="{2C72789A-AF83-47A9-A5A0-B0D27079A4BC}"/>
    <cellStyle name="Normal 5 3 2 2 2 2" xfId="2393" xr:uid="{844C8B89-1A22-4382-81EA-D659015C19CF}"/>
    <cellStyle name="Normal 5 3 2 2 3" xfId="1028" xr:uid="{4C2591E1-4212-4B9F-AB8D-4EE609D8737F}"/>
    <cellStyle name="Normal 5 3 2 2 3 2" xfId="2163" xr:uid="{063855BE-9D05-4252-B85C-70709FB84D3F}"/>
    <cellStyle name="Normal 5 3 2 2 4" xfId="1473" xr:uid="{CDF4536A-1928-495E-AC49-C407081281C9}"/>
    <cellStyle name="Normal 5 3 2 2 4 2" xfId="2623" xr:uid="{675EB2EA-6C01-46A5-BC54-F4CF68DF1109}"/>
    <cellStyle name="Normal 5 3 2 2 5" xfId="1703" xr:uid="{DE882131-B9C0-456C-8CBB-79F7A13ECEC7}"/>
    <cellStyle name="Normal 5 3 2 2 6" xfId="1933" xr:uid="{AF90948E-757C-4D1C-8787-7FEA5D6F37C3}"/>
    <cellStyle name="Normal 5 3 2 2 7" xfId="2853" xr:uid="{D44D4408-4C54-46F0-BBF1-931316B4E90B}"/>
    <cellStyle name="Normal 5 3 2 2 8" xfId="3083" xr:uid="{F2779D88-F07F-4C45-A42C-D728E51D233E}"/>
    <cellStyle name="Normal 5 3 2 3" xfId="1147" xr:uid="{EA203A41-84DB-4DA4-9733-DAD28890F9DE}"/>
    <cellStyle name="Normal 5 3 2 3 2" xfId="2279" xr:uid="{E6601D89-C14D-48A1-A144-1066A4F2543B}"/>
    <cellStyle name="Normal 5 3 2 4" xfId="914" xr:uid="{EBF18283-460A-4F8E-BE19-5283E7568D81}"/>
    <cellStyle name="Normal 5 3 2 4 2" xfId="2049" xr:uid="{5B0C0404-4917-44AB-B4C8-29819FA54A15}"/>
    <cellStyle name="Normal 5 3 2 5" xfId="1359" xr:uid="{BDAFD74A-A108-42CB-8010-807FA04E4B25}"/>
    <cellStyle name="Normal 5 3 2 5 2" xfId="2509" xr:uid="{84691888-B3DC-43DD-B241-413EA3278EA0}"/>
    <cellStyle name="Normal 5 3 2 6" xfId="1589" xr:uid="{FA5E4C01-3824-4705-885E-C26A40D94896}"/>
    <cellStyle name="Normal 5 3 2 7" xfId="1819" xr:uid="{6DFC62D7-0E19-4A57-B702-C931FFD62039}"/>
    <cellStyle name="Normal 5 3 2 8" xfId="2739" xr:uid="{1C4CB0C4-9A81-4493-AB5F-F8402550FAA6}"/>
    <cellStyle name="Normal 5 3 2 9" xfId="2969" xr:uid="{496FD353-73A4-4378-ACA6-2A5368F67013}"/>
    <cellStyle name="Normal 5 3 3" xfId="747" xr:uid="{576DE7CE-395A-4AE2-9596-6E4815B24A6D}"/>
    <cellStyle name="Normal 5 3 3 2" xfId="1196" xr:uid="{9737296F-AC18-4371-A4D9-49CC51D00E95}"/>
    <cellStyle name="Normal 5 3 3 2 2" xfId="2346" xr:uid="{294BCA08-4309-4D40-8F29-57D27CDDC82E}"/>
    <cellStyle name="Normal 5 3 3 3" xfId="981" xr:uid="{4C92CB06-8C72-4568-B470-953F24F8B4A2}"/>
    <cellStyle name="Normal 5 3 3 3 2" xfId="2116" xr:uid="{9392039E-0F1E-452C-94E5-D746E4A2D013}"/>
    <cellStyle name="Normal 5 3 3 4" xfId="1426" xr:uid="{E06EDD14-B07B-4C3A-BAE8-8860A08E491A}"/>
    <cellStyle name="Normal 5 3 3 4 2" xfId="2576" xr:uid="{3FF65C03-7275-4B98-8EF6-B98D601DCEDB}"/>
    <cellStyle name="Normal 5 3 3 5" xfId="1656" xr:uid="{151945DD-134F-4A13-92C2-250EF8D0DA56}"/>
    <cellStyle name="Normal 5 3 3 6" xfId="1886" xr:uid="{B0A47F26-5A35-4EB4-B800-2C4A48E2EB91}"/>
    <cellStyle name="Normal 5 3 3 7" xfId="2806" xr:uid="{28860EB8-B249-43FE-8C50-83084852F741}"/>
    <cellStyle name="Normal 5 3 3 8" xfId="3036" xr:uid="{21AEE48A-FE29-4D3B-B35C-BC1A293797BC}"/>
    <cellStyle name="Normal 5 3 4" xfId="1099" xr:uid="{96621DE5-C872-46FC-9A00-F63D6D78D1E7}"/>
    <cellStyle name="Normal 5 3 4 2" xfId="2232" xr:uid="{9AB6918B-2F28-4486-BCFC-69E7323787D0}"/>
    <cellStyle name="Normal 5 3 5" xfId="867" xr:uid="{A91817B5-EE75-4DFC-9B56-88218DCF751E}"/>
    <cellStyle name="Normal 5 3 5 2" xfId="2002" xr:uid="{76EB77DB-9768-46EC-82CC-E7EEB40F21EE}"/>
    <cellStyle name="Normal 5 3 6" xfId="1312" xr:uid="{D966986A-10C3-46BB-945C-3D56612CC400}"/>
    <cellStyle name="Normal 5 3 6 2" xfId="2462" xr:uid="{421D5F8A-9D8C-40B2-9567-B1858AF3A339}"/>
    <cellStyle name="Normal 5 3 7" xfId="1542" xr:uid="{E9F8F477-C323-44E8-A164-D4F28C1B71D3}"/>
    <cellStyle name="Normal 5 3 8" xfId="1772" xr:uid="{3D64E76C-6FAB-40BF-A31B-1C48DF9E9CE6}"/>
    <cellStyle name="Normal 5 3 9" xfId="2692" xr:uid="{713D4509-65E6-4BB8-B0BF-A7913CF9631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10" xfId="1773" xr:uid="{FF3A8ADF-97C2-4B52-AFE8-ED18D27F7001}"/>
    <cellStyle name="Normal 6 11" xfId="2693" xr:uid="{D7F5503E-70F3-470F-80D8-87776F5A2F8C}"/>
    <cellStyle name="Normal 6 12" xfId="2923" xr:uid="{F1E69861-B30D-4054-851F-F76919ED85FD}"/>
    <cellStyle name="Normal 6 2" xfId="569" xr:uid="{00000000-0005-0000-0000-00009B020000}"/>
    <cellStyle name="Normal 6 2 10" xfId="2924" xr:uid="{5941F224-CA44-46DC-98C2-934EB32E5424}"/>
    <cellStyle name="Normal 6 2 2" xfId="659" xr:uid="{00000000-0005-0000-0000-00009C020000}"/>
    <cellStyle name="Normal 6 2 2 2" xfId="796" xr:uid="{AA0B3FA4-5172-4522-BA97-E6D7DDCC4100}"/>
    <cellStyle name="Normal 6 2 2 2 2" xfId="1245" xr:uid="{CC608C9D-BCB4-4799-9770-B8A46EBDC02D}"/>
    <cellStyle name="Normal 6 2 2 2 2 2" xfId="2395" xr:uid="{C5FAABEF-8202-4103-B60C-D4A744B42C76}"/>
    <cellStyle name="Normal 6 2 2 2 3" xfId="1030" xr:uid="{8326531C-F334-4884-932F-B8BD8476B6BD}"/>
    <cellStyle name="Normal 6 2 2 2 3 2" xfId="2165" xr:uid="{C53EAFD4-9108-4893-A15A-4C46BB61A12C}"/>
    <cellStyle name="Normal 6 2 2 2 4" xfId="1475" xr:uid="{A754CA2D-635B-488C-88F5-0F6EF8540D09}"/>
    <cellStyle name="Normal 6 2 2 2 4 2" xfId="2625" xr:uid="{440D145E-C93D-42B2-80CE-67521191C208}"/>
    <cellStyle name="Normal 6 2 2 2 5" xfId="1705" xr:uid="{D2D9A393-5E3F-4C57-8E6C-382539421549}"/>
    <cellStyle name="Normal 6 2 2 2 6" xfId="1935" xr:uid="{76E4148F-C9C8-47AD-8AFD-7FE0A4F1B771}"/>
    <cellStyle name="Normal 6 2 2 2 7" xfId="2855" xr:uid="{7904BFA4-431D-4E6D-9C47-389158EA817F}"/>
    <cellStyle name="Normal 6 2 2 2 8" xfId="3085" xr:uid="{F22A4ED6-3688-4D95-8248-6D3C56F18B5E}"/>
    <cellStyle name="Normal 6 2 2 3" xfId="1149" xr:uid="{53ADC4CB-C9F8-4562-99B3-C503D5D0AAE4}"/>
    <cellStyle name="Normal 6 2 2 3 2" xfId="2281" xr:uid="{85F81CE3-1870-4D6F-B864-41B3C6C6A36F}"/>
    <cellStyle name="Normal 6 2 2 4" xfId="916" xr:uid="{59522A78-666B-4FAA-954F-44CF79AE0947}"/>
    <cellStyle name="Normal 6 2 2 4 2" xfId="2051" xr:uid="{B1DE23F0-E377-4C25-BE74-B3FB47E26B5F}"/>
    <cellStyle name="Normal 6 2 2 5" xfId="1361" xr:uid="{C404A8CA-E31A-420D-B65B-BD420956921B}"/>
    <cellStyle name="Normal 6 2 2 5 2" xfId="2511" xr:uid="{EFBB24A9-562D-4C9D-9E66-2B7731758360}"/>
    <cellStyle name="Normal 6 2 2 6" xfId="1591" xr:uid="{9920260B-29FE-4D75-9034-10A7B3E56053}"/>
    <cellStyle name="Normal 6 2 2 7" xfId="1821" xr:uid="{EA382015-C933-4F3C-B9F5-79F82A94F8C3}"/>
    <cellStyle name="Normal 6 2 2 8" xfId="2741" xr:uid="{A875F778-DE89-4780-BAD9-ABF04D2213E8}"/>
    <cellStyle name="Normal 6 2 2 9" xfId="2971" xr:uid="{FF989EFA-BCD5-4B64-9072-53C672E6AC4C}"/>
    <cellStyle name="Normal 6 2 3" xfId="749" xr:uid="{557B45E5-E9AC-41E2-A811-61F73279F30D}"/>
    <cellStyle name="Normal 6 2 3 2" xfId="1198" xr:uid="{13F9E4CF-3035-4BD6-B82B-61BB55C48A1E}"/>
    <cellStyle name="Normal 6 2 3 2 2" xfId="2348" xr:uid="{4E1EE4C5-34D1-4D19-AF34-BA6C3578AE62}"/>
    <cellStyle name="Normal 6 2 3 3" xfId="983" xr:uid="{32FD75A5-50F0-422D-AF0B-0DE20747D721}"/>
    <cellStyle name="Normal 6 2 3 3 2" xfId="2118" xr:uid="{E11CF266-6418-4A29-B515-CE5A45F9D910}"/>
    <cellStyle name="Normal 6 2 3 4" xfId="1428" xr:uid="{92FA4796-6686-4EE4-A01A-74BE9D3ED127}"/>
    <cellStyle name="Normal 6 2 3 4 2" xfId="2578" xr:uid="{F73E64A6-FCB8-4D95-8DD3-1F59A0069EE4}"/>
    <cellStyle name="Normal 6 2 3 5" xfId="1658" xr:uid="{9EC56578-A3CE-44A2-BAE7-27603E92ACA4}"/>
    <cellStyle name="Normal 6 2 3 6" xfId="1888" xr:uid="{1D9DA4E6-33A7-486A-BE1D-046DDACA06BE}"/>
    <cellStyle name="Normal 6 2 3 7" xfId="2808" xr:uid="{A7DD57FB-EC9C-4D44-A735-739C65838E48}"/>
    <cellStyle name="Normal 6 2 3 8" xfId="3038" xr:uid="{A86F1546-A0CD-40EF-B2D9-A026C5133248}"/>
    <cellStyle name="Normal 6 2 4" xfId="1101" xr:uid="{D198CF40-21DD-4590-846D-EF32DB838A44}"/>
    <cellStyle name="Normal 6 2 4 2" xfId="2234" xr:uid="{8FE6504F-1AD6-48B4-B433-B1CA5D69897E}"/>
    <cellStyle name="Normal 6 2 5" xfId="869" xr:uid="{B1764956-72DA-4DDA-B5CE-0ED622B38AF1}"/>
    <cellStyle name="Normal 6 2 5 2" xfId="2004" xr:uid="{9DCBB0EA-0A17-4A26-8D62-EA466463F62B}"/>
    <cellStyle name="Normal 6 2 6" xfId="1314" xr:uid="{413FD7AF-3432-4C49-B369-45FE23C60B59}"/>
    <cellStyle name="Normal 6 2 6 2" xfId="2464" xr:uid="{B38034A6-685A-4C18-8BA9-D3F512E1A8A4}"/>
    <cellStyle name="Normal 6 2 7" xfId="1544" xr:uid="{322129BF-3314-4330-8075-7B4B2E0AE537}"/>
    <cellStyle name="Normal 6 2 8" xfId="1774" xr:uid="{53FA443B-81C2-4049-9B2E-D764EB1FD91C}"/>
    <cellStyle name="Normal 6 2 9" xfId="2694" xr:uid="{327A4BC6-57EE-4132-A5F0-74DE987311EF}"/>
    <cellStyle name="Normal 6 3" xfId="570" xr:uid="{00000000-0005-0000-0000-00009D020000}"/>
    <cellStyle name="Normal 6 4" xfId="658" xr:uid="{00000000-0005-0000-0000-00009E020000}"/>
    <cellStyle name="Normal 6 4 2" xfId="795" xr:uid="{94F48A41-6835-47F0-9973-4CC85AEA90D4}"/>
    <cellStyle name="Normal 6 4 2 2" xfId="1244" xr:uid="{89D6ED9C-9992-4913-B57B-7FAD08CDA314}"/>
    <cellStyle name="Normal 6 4 2 2 2" xfId="2394" xr:uid="{A842FA17-D499-4B01-9935-8831AF7BA2CB}"/>
    <cellStyle name="Normal 6 4 2 3" xfId="1029" xr:uid="{72A82F02-E7EF-4E28-B2D8-C757A7A6FB3A}"/>
    <cellStyle name="Normal 6 4 2 3 2" xfId="2164" xr:uid="{237588B4-0702-44AA-9ADF-5F5EA0DA8C92}"/>
    <cellStyle name="Normal 6 4 2 4" xfId="1474" xr:uid="{A15B342F-A147-4E77-BC83-78FD1090C8E8}"/>
    <cellStyle name="Normal 6 4 2 4 2" xfId="2624" xr:uid="{5900BB6F-AD75-40F4-B7ED-CFB56F5B06AA}"/>
    <cellStyle name="Normal 6 4 2 5" xfId="1704" xr:uid="{784EDE64-26AE-44DE-97B7-7BBC6FD85DCD}"/>
    <cellStyle name="Normal 6 4 2 6" xfId="1934" xr:uid="{4E135BBC-54F3-4C1F-B8F4-F823999B3CA0}"/>
    <cellStyle name="Normal 6 4 2 7" xfId="2854" xr:uid="{B6C04A42-7212-46D1-A500-E6C729DAE510}"/>
    <cellStyle name="Normal 6 4 2 8" xfId="3084" xr:uid="{CABF78A2-C0AA-4672-A6B8-A3FA1532B8FE}"/>
    <cellStyle name="Normal 6 4 3" xfId="1148" xr:uid="{C6365559-A414-41F1-8D69-32B0F3B45E66}"/>
    <cellStyle name="Normal 6 4 3 2" xfId="2280" xr:uid="{40290292-01C1-43CE-AA0E-1F88239D0EB5}"/>
    <cellStyle name="Normal 6 4 4" xfId="915" xr:uid="{FF309B92-4D91-4717-B8A8-67146362835B}"/>
    <cellStyle name="Normal 6 4 4 2" xfId="2050" xr:uid="{48ED1588-9A56-4F40-9996-E547C725521D}"/>
    <cellStyle name="Normal 6 4 5" xfId="1360" xr:uid="{C2856CE1-B836-4E9B-A868-7854AD451634}"/>
    <cellStyle name="Normal 6 4 5 2" xfId="2510" xr:uid="{6A5B430C-4017-4281-A858-313CD72AF99E}"/>
    <cellStyle name="Normal 6 4 6" xfId="1590" xr:uid="{5BC2D731-3FA8-4F0C-A707-D791E9CCA378}"/>
    <cellStyle name="Normal 6 4 7" xfId="1820" xr:uid="{5ADC5765-5488-4758-8279-8E0F45CD6F25}"/>
    <cellStyle name="Normal 6 4 8" xfId="2740" xr:uid="{0EC6B165-C177-47E4-939C-E8EE9C830782}"/>
    <cellStyle name="Normal 6 4 9" xfId="2970" xr:uid="{E80686D2-08F8-4EDF-872B-9DCA81352F9D}"/>
    <cellStyle name="Normal 6 5" xfId="748" xr:uid="{F98FC477-0AD5-4A86-A589-DD2204455DBE}"/>
    <cellStyle name="Normal 6 5 2" xfId="1197" xr:uid="{114098D9-A207-406A-A2B2-28E4D9D3F265}"/>
    <cellStyle name="Normal 6 5 2 2" xfId="2347" xr:uid="{0B181AFA-1DA2-442C-A390-CDB1BEB4BC7E}"/>
    <cellStyle name="Normal 6 5 3" xfId="982" xr:uid="{352AA3BA-3A5D-45F6-9773-CBB6F92D4B48}"/>
    <cellStyle name="Normal 6 5 3 2" xfId="2117" xr:uid="{D84FC32C-9E80-4703-9019-B6826628A047}"/>
    <cellStyle name="Normal 6 5 4" xfId="1427" xr:uid="{D6587637-55F9-4843-AB99-3CF04B0D2DBD}"/>
    <cellStyle name="Normal 6 5 4 2" xfId="2577" xr:uid="{DABB1341-54C4-4FD8-8260-B6626CFBB754}"/>
    <cellStyle name="Normal 6 5 5" xfId="1657" xr:uid="{B42A5416-A8DB-4655-9A5E-461E1DB7EDD7}"/>
    <cellStyle name="Normal 6 5 6" xfId="1887" xr:uid="{388AC8B3-6E65-486D-8CD0-1FCA4CEAEB82}"/>
    <cellStyle name="Normal 6 5 7" xfId="2807" xr:uid="{0074A76A-233C-44A6-A6EE-FADEE737965E}"/>
    <cellStyle name="Normal 6 5 8" xfId="3037" xr:uid="{C9F30C06-BF60-48BD-8ED9-276D55D00D2E}"/>
    <cellStyle name="Normal 6 6" xfId="1100" xr:uid="{81878D20-B356-4698-93D0-38DE5E178F99}"/>
    <cellStyle name="Normal 6 6 2" xfId="2233" xr:uid="{9AFDC9B7-EB99-4E84-92CD-CAAB8357D135}"/>
    <cellStyle name="Normal 6 7" xfId="868" xr:uid="{A251FBD3-3AFA-4BF0-8245-097AF19DD97B}"/>
    <cellStyle name="Normal 6 7 2" xfId="2003" xr:uid="{31B58FBC-94CE-4E98-BB6C-9C9C427318DC}"/>
    <cellStyle name="Normal 6 8" xfId="1313" xr:uid="{54EBE37D-010B-4BA4-830D-24A891893110}"/>
    <cellStyle name="Normal 6 8 2" xfId="2463" xr:uid="{E821ED88-C817-4DB5-831B-C47A5217C6BC}"/>
    <cellStyle name="Normal 6 9" xfId="1543" xr:uid="{4C0347DB-E292-4A9A-896D-1B69DF2C7D06}"/>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 9 2 2" xfId="1273" xr:uid="{C6C5B384-34DB-41B6-8033-BA7018EC5E98}"/>
    <cellStyle name="Normal 9 2 2 2" xfId="2423" xr:uid="{E5CC96C3-6263-4475-9C6B-89846580FB1E}"/>
    <cellStyle name="Normal 9 2 3" xfId="1058" xr:uid="{AE6C4B09-58DF-4B35-AC9B-B2AD10D82A0C}"/>
    <cellStyle name="Normal 9 2 3 2" xfId="2193" xr:uid="{6CCB0296-47F2-42FD-960F-6BBE5CF1511F}"/>
    <cellStyle name="Normal 9 2 4" xfId="1503" xr:uid="{155EC0B6-2F8A-4A6C-8077-1C6BA2A398B5}"/>
    <cellStyle name="Normal 9 2 4 2" xfId="2653" xr:uid="{C3635E94-63AB-41D2-9810-BCADDDFF8B19}"/>
    <cellStyle name="Normal 9 2 5" xfId="1733" xr:uid="{990C39CF-E622-44C1-A1B9-03FF06C0B441}"/>
    <cellStyle name="Normal 9 2 6" xfId="1963" xr:uid="{F095F65E-8DBA-4B18-9A2B-B7EDCCF72FF8}"/>
    <cellStyle name="Normal 9 2 7" xfId="2883" xr:uid="{5AABC288-44FF-4737-8E73-8CC8709408A2}"/>
    <cellStyle name="Normal 9 2 8" xfId="3113" xr:uid="{6497ACCC-8C18-4D8F-99EE-CAD2081CF846}"/>
    <cellStyle name="Normal 9 3" xfId="1159" xr:uid="{C66E3644-FE78-48F1-8DEB-78068C65D5B1}"/>
    <cellStyle name="Normal 9 3 2" xfId="2309" xr:uid="{BF15DB18-883B-48D2-ACC4-3C0CCA02D9AF}"/>
    <cellStyle name="Normal 9 4" xfId="944" xr:uid="{5EC2C8E0-1EEA-475A-BF5A-1930BDB96690}"/>
    <cellStyle name="Normal 9 4 2" xfId="2079" xr:uid="{DE4395DA-94A6-4AC0-8D49-35300DB72E52}"/>
    <cellStyle name="Normal 9 5" xfId="1389" xr:uid="{5C37BEC3-3DE8-4AB8-8298-3814CEE8F3BD}"/>
    <cellStyle name="Normal 9 5 2" xfId="2539" xr:uid="{325A899B-A4F3-410C-8E50-984AB1BB07BF}"/>
    <cellStyle name="Normal 9 6" xfId="1619" xr:uid="{E6B9880B-8D08-4499-AA63-77508C265656}"/>
    <cellStyle name="Normal 9 7" xfId="1849" xr:uid="{0FD01C04-F250-4816-8F74-2B1806076636}"/>
    <cellStyle name="Normal 9 8" xfId="2769" xr:uid="{FC8B6640-8255-410C-BE46-4BEE5A2155A7}"/>
    <cellStyle name="Normal 9 9" xfId="2999" xr:uid="{C024C06A-A3AB-4613-8FD8-9803E0B213B1}"/>
    <cellStyle name="Normal_Sheet1" xfId="574" xr:uid="{00000000-0005-0000-0000-0000A3020000}"/>
    <cellStyle name="Note 2" xfId="575" xr:uid="{00000000-0005-0000-0000-0000A4020000}"/>
    <cellStyle name="Note 2 10" xfId="2925" xr:uid="{93E8796C-8BA3-48C8-BC32-0A784A959068}"/>
    <cellStyle name="Note 2 2" xfId="660" xr:uid="{00000000-0005-0000-0000-0000A5020000}"/>
    <cellStyle name="Note 2 2 2" xfId="797" xr:uid="{D7278367-DC14-47BF-A758-114C1F41CDBE}"/>
    <cellStyle name="Note 2 2 2 2" xfId="1246" xr:uid="{ACDF8FE1-B6BC-4C9B-87B7-CC1145E71590}"/>
    <cellStyle name="Note 2 2 2 2 2" xfId="2396" xr:uid="{5EAB8E82-A03F-47F0-AC2D-6CAE3D44D9CF}"/>
    <cellStyle name="Note 2 2 2 3" xfId="1031" xr:uid="{F0BFB5D9-4F7F-4077-8134-9077C38A1B92}"/>
    <cellStyle name="Note 2 2 2 3 2" xfId="2166" xr:uid="{42D2A20B-38E9-4C55-9DA1-338D4CB2A2E3}"/>
    <cellStyle name="Note 2 2 2 4" xfId="1476" xr:uid="{B46F2E1B-45A8-4B4E-88B4-5BADD859629C}"/>
    <cellStyle name="Note 2 2 2 4 2" xfId="2626" xr:uid="{FA6FCDE5-42C2-467B-BCED-85A0BA11EC46}"/>
    <cellStyle name="Note 2 2 2 5" xfId="1706" xr:uid="{BD23F0B3-2A6A-441B-A1D3-37032FF22E20}"/>
    <cellStyle name="Note 2 2 2 6" xfId="1936" xr:uid="{81CCB457-0EEE-4A5D-993F-51885BD58FBF}"/>
    <cellStyle name="Note 2 2 2 7" xfId="2856" xr:uid="{13C25D3F-A8B0-4E5A-88AA-2A7FC97545CA}"/>
    <cellStyle name="Note 2 2 2 8" xfId="3086" xr:uid="{6AC8D468-9C41-4F9C-8E28-807235A482A4}"/>
    <cellStyle name="Note 2 2 3" xfId="1150" xr:uid="{A1AB56AF-C8AA-4455-92CC-58B49D62FC11}"/>
    <cellStyle name="Note 2 2 3 2" xfId="2282" xr:uid="{98AB3147-44AF-4D0A-894D-44AC0BBBC287}"/>
    <cellStyle name="Note 2 2 4" xfId="917" xr:uid="{BFEE4E97-BB56-4AFE-BBA5-34FEC3FE3629}"/>
    <cellStyle name="Note 2 2 4 2" xfId="2052" xr:uid="{7C544B16-28EE-4267-BE0E-0B8F283B697E}"/>
    <cellStyle name="Note 2 2 5" xfId="1362" xr:uid="{A73DE1FD-5EDA-41C3-B004-EE49B61B7D6C}"/>
    <cellStyle name="Note 2 2 5 2" xfId="2512" xr:uid="{0F0CBF77-F9B1-46BC-85A6-720733CCEF1D}"/>
    <cellStyle name="Note 2 2 6" xfId="1592" xr:uid="{FC35604B-1362-4C01-9E3E-1BDBAD6F1DA8}"/>
    <cellStyle name="Note 2 2 7" xfId="1822" xr:uid="{5DB635C3-6095-4E73-B046-E4FDD4B5E0D0}"/>
    <cellStyle name="Note 2 2 8" xfId="2742" xr:uid="{7287D760-BBCA-4672-AF44-D27F3B31E9BD}"/>
    <cellStyle name="Note 2 2 9" xfId="2972" xr:uid="{5ECD6724-7085-45A4-9696-12D08D63859C}"/>
    <cellStyle name="Note 2 3" xfId="750" xr:uid="{AC5340EE-478E-47DC-8896-BD46672619DE}"/>
    <cellStyle name="Note 2 3 2" xfId="1199" xr:uid="{9CBDCCAA-85FD-482A-A9BC-EA9C9C13319E}"/>
    <cellStyle name="Note 2 3 2 2" xfId="2349" xr:uid="{545F3627-5B71-409D-99B5-18FA73357B5D}"/>
    <cellStyle name="Note 2 3 3" xfId="984" xr:uid="{EB1A0A6D-455B-4193-92F2-C891785F4FA5}"/>
    <cellStyle name="Note 2 3 3 2" xfId="2119" xr:uid="{FD8CE3A3-3DF6-4DE1-9B9B-A69F9534A257}"/>
    <cellStyle name="Note 2 3 4" xfId="1429" xr:uid="{2F28230B-7B84-4F8B-A763-4177883F6061}"/>
    <cellStyle name="Note 2 3 4 2" xfId="2579" xr:uid="{30A714FC-167D-4789-A4F8-5351E9F86441}"/>
    <cellStyle name="Note 2 3 5" xfId="1659" xr:uid="{CFD91E62-BFFF-401C-A5DC-A0B3EB75C133}"/>
    <cellStyle name="Note 2 3 6" xfId="1889" xr:uid="{CBA65AAF-7B0F-4636-8BAE-C9A35904367F}"/>
    <cellStyle name="Note 2 3 7" xfId="2809" xr:uid="{BF481864-DCFD-4D08-92E7-4A6AB8825047}"/>
    <cellStyle name="Note 2 3 8" xfId="3039" xr:uid="{9EE3087F-E062-4F57-A238-6CE08BC38A36}"/>
    <cellStyle name="Note 2 4" xfId="1102" xr:uid="{87D9A999-001E-401C-A9AF-17D15BD0DCC3}"/>
    <cellStyle name="Note 2 4 2" xfId="2235" xr:uid="{C7ACD8FC-DBCB-4D5F-9EEF-F2316D96C31B}"/>
    <cellStyle name="Note 2 5" xfId="870" xr:uid="{96EAFB48-5833-496C-85CA-05FBF5607936}"/>
    <cellStyle name="Note 2 5 2" xfId="2005" xr:uid="{30F940F4-C6F9-4E20-A385-332F18393A94}"/>
    <cellStyle name="Note 2 6" xfId="1315" xr:uid="{9BB34F61-452A-4208-A971-69D13DAF8A96}"/>
    <cellStyle name="Note 2 6 2" xfId="2465" xr:uid="{CB30C083-9437-40A6-98B7-B8590A389F4F}"/>
    <cellStyle name="Note 2 7" xfId="1545" xr:uid="{8B593D65-0F50-4322-BE4F-495D634EE8CA}"/>
    <cellStyle name="Note 2 8" xfId="1775" xr:uid="{9FDA3458-E639-43F5-9923-DFC32A1D65D2}"/>
    <cellStyle name="Note 2 9" xfId="2695" xr:uid="{9C7405D0-05DF-47C8-8166-77E4AB959D47}"/>
    <cellStyle name="Note 3" xfId="711" xr:uid="{00000000-0005-0000-0000-0000A6020000}"/>
    <cellStyle name="Note 3 2" xfId="825" xr:uid="{BE69DA9A-320A-423F-A18C-65A987CEC7F4}"/>
    <cellStyle name="Note 3 2 2" xfId="1274" xr:uid="{19E968DD-FA1D-45A1-B2B0-EE08B4634F11}"/>
    <cellStyle name="Note 3 2 2 2" xfId="2424" xr:uid="{02188C02-BE1C-4C90-9047-20A820F15A44}"/>
    <cellStyle name="Note 3 2 3" xfId="1059" xr:uid="{70DBC066-78B7-4F61-B1A7-36AF00F3C872}"/>
    <cellStyle name="Note 3 2 3 2" xfId="2194" xr:uid="{8CD5E9A1-AE5E-459A-B4C7-8E8F0C4FEAFA}"/>
    <cellStyle name="Note 3 2 4" xfId="1504" xr:uid="{2998AC49-B6B5-4172-82E7-925890CB5C37}"/>
    <cellStyle name="Note 3 2 4 2" xfId="2654" xr:uid="{24B67C3E-F3D6-430C-9D7A-964E87BEC587}"/>
    <cellStyle name="Note 3 2 5" xfId="1734" xr:uid="{F4AE1F16-D235-4F0D-A88B-A98ABDC96200}"/>
    <cellStyle name="Note 3 2 6" xfId="1964" xr:uid="{803BB12B-1E9F-4874-95D8-6D314D563314}"/>
    <cellStyle name="Note 3 2 7" xfId="2884" xr:uid="{C14272DC-8482-400A-845A-7B3A5C882966}"/>
    <cellStyle name="Note 3 2 8" xfId="3114" xr:uid="{EC32E4FC-74AB-44C0-9B29-3F6A582C3824}"/>
    <cellStyle name="Note 3 3" xfId="1160" xr:uid="{DE5E0A36-53FD-4801-BD6B-AE73C40DBC3E}"/>
    <cellStyle name="Note 3 3 2" xfId="2310" xr:uid="{D749E40D-95D8-434F-A5BA-CD2FC5644921}"/>
    <cellStyle name="Note 3 4" xfId="945" xr:uid="{AF675574-5C64-4CBD-A437-8DDE93CE7C35}"/>
    <cellStyle name="Note 3 4 2" xfId="2080" xr:uid="{550DBC0B-62B4-4AEF-9E6F-C7336C98B89E}"/>
    <cellStyle name="Note 3 5" xfId="1390" xr:uid="{6A4D4B02-48B8-4D86-B0BF-2E3417C3F3CC}"/>
    <cellStyle name="Note 3 5 2" xfId="2540" xr:uid="{B1D575DB-84FE-458B-9F6B-7BC55889F536}"/>
    <cellStyle name="Note 3 6" xfId="1620" xr:uid="{7F8A0A57-E60D-4B27-B7AD-DD429CFC3434}"/>
    <cellStyle name="Note 3 7" xfId="1850" xr:uid="{EEFA8C88-C352-413A-83B1-AAF44474D832}"/>
    <cellStyle name="Note 3 8" xfId="2770" xr:uid="{EB074BE7-1F6C-400F-9A32-FAEB2E6227D1}"/>
    <cellStyle name="Note 3 9" xfId="3000" xr:uid="{B4594028-EE8D-4F61-8F0A-8D4D8FB38035}"/>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10" xfId="1546" xr:uid="{78DB83EF-02D3-4851-981C-D6B17D41A27B}"/>
    <cellStyle name="Standard 4 11" xfId="1776" xr:uid="{B980A770-B2C9-4C5C-8A90-16A245CD8C09}"/>
    <cellStyle name="Standard 4 12" xfId="2696" xr:uid="{86186087-7649-4D30-8BF3-96D6CC551B8B}"/>
    <cellStyle name="Standard 4 13" xfId="2926" xr:uid="{76D75B0C-A864-4744-8C8A-8C0B4D8170F0}"/>
    <cellStyle name="Standard 4 2" xfId="580" xr:uid="{00000000-0005-0000-0000-0000AE020000}"/>
    <cellStyle name="Standard 4 2 10" xfId="1777" xr:uid="{A732DEA7-6612-4722-9953-4CE1A71011AB}"/>
    <cellStyle name="Standard 4 2 11" xfId="2697" xr:uid="{72E5E986-94EE-4C7E-B052-87ED71C8119E}"/>
    <cellStyle name="Standard 4 2 12" xfId="2927" xr:uid="{22F36F6F-CBA8-4D65-ACC0-811CF90E2282}"/>
    <cellStyle name="Standard 4 2 2" xfId="581" xr:uid="{00000000-0005-0000-0000-0000AF020000}"/>
    <cellStyle name="Standard 4 2 2 10" xfId="2698" xr:uid="{D07C6E23-48D9-4122-A14D-72FCA6D1F442}"/>
    <cellStyle name="Standard 4 2 2 11" xfId="2928" xr:uid="{0B2727EB-24FB-4D8A-A9DE-CA55EF4798D5}"/>
    <cellStyle name="Standard 4 2 2 2" xfId="582" xr:uid="{00000000-0005-0000-0000-0000B0020000}"/>
    <cellStyle name="Standard 4 2 2 2 10" xfId="2929" xr:uid="{55437FD0-84D2-44D6-85BF-C6A32F7A21BD}"/>
    <cellStyle name="Standard 4 2 2 2 2" xfId="665" xr:uid="{00000000-0005-0000-0000-0000B1020000}"/>
    <cellStyle name="Standard 4 2 2 2 2 2" xfId="801" xr:uid="{0DD88901-028A-4064-96C7-94E210443D09}"/>
    <cellStyle name="Standard 4 2 2 2 2 2 2" xfId="1250" xr:uid="{060D6895-9F88-468E-A3D1-E7B9240197EA}"/>
    <cellStyle name="Standard 4 2 2 2 2 2 2 2" xfId="2400" xr:uid="{FEFC394D-B0C7-4512-9AC9-175EC1B19846}"/>
    <cellStyle name="Standard 4 2 2 2 2 2 3" xfId="1035" xr:uid="{64FB10F5-AC1F-4AC6-BDD9-9B0D94D99B80}"/>
    <cellStyle name="Standard 4 2 2 2 2 2 3 2" xfId="2170" xr:uid="{B5B4E78E-9776-43D4-8255-EEFD8E1775A1}"/>
    <cellStyle name="Standard 4 2 2 2 2 2 4" xfId="1480" xr:uid="{C8AB2A70-52CC-46B3-920B-CB4090AA8EB2}"/>
    <cellStyle name="Standard 4 2 2 2 2 2 4 2" xfId="2630" xr:uid="{8B97ADDB-495A-4222-953D-3B8F44D0B066}"/>
    <cellStyle name="Standard 4 2 2 2 2 2 5" xfId="1710" xr:uid="{67764257-C36F-4523-BED3-56BBED8D64F3}"/>
    <cellStyle name="Standard 4 2 2 2 2 2 6" xfId="1940" xr:uid="{0A4CDB7E-3A75-416C-BF7E-F392E765731C}"/>
    <cellStyle name="Standard 4 2 2 2 2 2 7" xfId="2860" xr:uid="{10FA1185-D626-456F-87DB-3143486F511E}"/>
    <cellStyle name="Standard 4 2 2 2 2 2 8" xfId="3090" xr:uid="{88B74D4F-3819-4B8C-8C9E-8D74D07FB105}"/>
    <cellStyle name="Standard 4 2 2 2 2 3" xfId="1154" xr:uid="{F9115A43-C605-4CEE-A290-16D82C2FF540}"/>
    <cellStyle name="Standard 4 2 2 2 2 3 2" xfId="2286" xr:uid="{99622C80-6B17-4273-94E3-57AFE304FA61}"/>
    <cellStyle name="Standard 4 2 2 2 2 4" xfId="921" xr:uid="{7E206BDB-D6B4-40D5-9E8C-25DD874D8DE6}"/>
    <cellStyle name="Standard 4 2 2 2 2 4 2" xfId="2056" xr:uid="{D8D3F14D-965B-4A21-B7C0-26B4CC7E5AD9}"/>
    <cellStyle name="Standard 4 2 2 2 2 5" xfId="1366" xr:uid="{E5A73C6B-2E9F-4E42-8FA9-F5F5896CDC5C}"/>
    <cellStyle name="Standard 4 2 2 2 2 5 2" xfId="2516" xr:uid="{D4C72473-FB06-4035-83DB-77FD8832B0B9}"/>
    <cellStyle name="Standard 4 2 2 2 2 6" xfId="1596" xr:uid="{7593DBB3-8D43-461E-8B83-26DF487D7836}"/>
    <cellStyle name="Standard 4 2 2 2 2 7" xfId="1826" xr:uid="{371FDB0C-40E6-432E-ACB3-26CF427A489B}"/>
    <cellStyle name="Standard 4 2 2 2 2 8" xfId="2746" xr:uid="{708AF4A3-E6EB-4113-9F04-B78B63B35A38}"/>
    <cellStyle name="Standard 4 2 2 2 2 9" xfId="2976" xr:uid="{1883C226-0ABF-4155-BD17-B88016DC982F}"/>
    <cellStyle name="Standard 4 2 2 2 3" xfId="754" xr:uid="{3717BDF9-DF18-469D-A1A6-133293EAB916}"/>
    <cellStyle name="Standard 4 2 2 2 3 2" xfId="1203" xr:uid="{5AED21E3-EA79-4F20-874B-63B2742FD64A}"/>
    <cellStyle name="Standard 4 2 2 2 3 2 2" xfId="2353" xr:uid="{F6ACC2AA-DC9C-45C0-B3B0-007EC3A1C244}"/>
    <cellStyle name="Standard 4 2 2 2 3 3" xfId="988" xr:uid="{06D5F435-9128-4FD7-8046-0200B9B96F3E}"/>
    <cellStyle name="Standard 4 2 2 2 3 3 2" xfId="2123" xr:uid="{2A1AB22E-462E-45AB-B52F-088BE5D84A59}"/>
    <cellStyle name="Standard 4 2 2 2 3 4" xfId="1433" xr:uid="{A21F4331-65E4-463D-85C6-9E756133A418}"/>
    <cellStyle name="Standard 4 2 2 2 3 4 2" xfId="2583" xr:uid="{FD80BF4B-EA63-4033-88F7-B71FC0A3EED1}"/>
    <cellStyle name="Standard 4 2 2 2 3 5" xfId="1663" xr:uid="{380BC49E-4189-46A0-A704-21CA11CA8CD5}"/>
    <cellStyle name="Standard 4 2 2 2 3 6" xfId="1893" xr:uid="{B15B2ED5-16F0-4FB9-AC7B-6A76EADAA4D4}"/>
    <cellStyle name="Standard 4 2 2 2 3 7" xfId="2813" xr:uid="{5244982F-DCAA-4308-8A98-8A471BD12237}"/>
    <cellStyle name="Standard 4 2 2 2 3 8" xfId="3043" xr:uid="{9DA17259-9A52-4E59-BC0F-E1C47793487D}"/>
    <cellStyle name="Standard 4 2 2 2 4" xfId="1106" xr:uid="{CC429C61-0AEA-43D6-8D84-A381F6EF9EB1}"/>
    <cellStyle name="Standard 4 2 2 2 4 2" xfId="2239" xr:uid="{AE82D3F2-BB6C-4AFD-83A9-13A868D3CA56}"/>
    <cellStyle name="Standard 4 2 2 2 5" xfId="874" xr:uid="{49DC3C9C-E85E-4EB4-920A-36A8EED6DA2D}"/>
    <cellStyle name="Standard 4 2 2 2 5 2" xfId="2009" xr:uid="{90024323-E51B-4330-A6F5-2CFBDC72B4E6}"/>
    <cellStyle name="Standard 4 2 2 2 6" xfId="1319" xr:uid="{239EA2BD-B26C-4B35-9F95-DCFBE212E886}"/>
    <cellStyle name="Standard 4 2 2 2 6 2" xfId="2469" xr:uid="{0914AF08-EA21-4556-88CC-D1978EE198EC}"/>
    <cellStyle name="Standard 4 2 2 2 7" xfId="1549" xr:uid="{89202DFA-15D9-47A2-BE2F-0B7B23AAB2D3}"/>
    <cellStyle name="Standard 4 2 2 2 8" xfId="1779" xr:uid="{90866A95-2F47-4C19-AAE4-4CD0C97ACA35}"/>
    <cellStyle name="Standard 4 2 2 2 9" xfId="2699" xr:uid="{119B360C-596D-44C3-93B0-862E1491DAB4}"/>
    <cellStyle name="Standard 4 2 2 3" xfId="664" xr:uid="{00000000-0005-0000-0000-0000B2020000}"/>
    <cellStyle name="Standard 4 2 2 3 2" xfId="800" xr:uid="{B519ACEB-8D15-4BAB-914A-A2C2D0673E85}"/>
    <cellStyle name="Standard 4 2 2 3 2 2" xfId="1249" xr:uid="{0BB97F07-78E2-40B6-AFCD-AC0B7507A208}"/>
    <cellStyle name="Standard 4 2 2 3 2 2 2" xfId="2399" xr:uid="{4878F6AF-7431-497F-A995-5609080C098B}"/>
    <cellStyle name="Standard 4 2 2 3 2 3" xfId="1034" xr:uid="{A7A6FD33-1EE9-47E2-93D7-83BA2264F2D8}"/>
    <cellStyle name="Standard 4 2 2 3 2 3 2" xfId="2169" xr:uid="{3A456A72-CE7D-4CD7-9E82-10A3B678C01B}"/>
    <cellStyle name="Standard 4 2 2 3 2 4" xfId="1479" xr:uid="{B72D13B0-1162-45BC-A338-1A1CBAC87FB5}"/>
    <cellStyle name="Standard 4 2 2 3 2 4 2" xfId="2629" xr:uid="{5BC5F4B0-D000-4C95-96FB-113ABE53CCC7}"/>
    <cellStyle name="Standard 4 2 2 3 2 5" xfId="1709" xr:uid="{66B25F87-E7B8-49BF-946D-05B3C4079487}"/>
    <cellStyle name="Standard 4 2 2 3 2 6" xfId="1939" xr:uid="{7037499A-BECC-49E1-9CD5-34EDCD861F5C}"/>
    <cellStyle name="Standard 4 2 2 3 2 7" xfId="2859" xr:uid="{4F3C0D8B-5AC5-4006-BB35-6D06CE6409FC}"/>
    <cellStyle name="Standard 4 2 2 3 2 8" xfId="3089" xr:uid="{530D65FD-ED28-42A3-9416-288FA99A61A7}"/>
    <cellStyle name="Standard 4 2 2 3 3" xfId="1153" xr:uid="{3B086EDF-DAF3-4606-9E62-2D97E53BEF8F}"/>
    <cellStyle name="Standard 4 2 2 3 3 2" xfId="2285" xr:uid="{CAF24B46-A40A-4FEF-B692-D3319BAD177D}"/>
    <cellStyle name="Standard 4 2 2 3 4" xfId="920" xr:uid="{52499C65-49D5-4552-AC41-2822118B4908}"/>
    <cellStyle name="Standard 4 2 2 3 4 2" xfId="2055" xr:uid="{69083CC7-B898-49D1-976A-C9B1C79F174E}"/>
    <cellStyle name="Standard 4 2 2 3 5" xfId="1365" xr:uid="{2FE7F03D-7700-4ADC-9D87-A9D22239F497}"/>
    <cellStyle name="Standard 4 2 2 3 5 2" xfId="2515" xr:uid="{7F8F1356-7C28-4DE4-8614-0F2D2A9F362A}"/>
    <cellStyle name="Standard 4 2 2 3 6" xfId="1595" xr:uid="{23EC40B5-34F7-48B7-BC11-C45E900DB23C}"/>
    <cellStyle name="Standard 4 2 2 3 7" xfId="1825" xr:uid="{4B1B835A-8C54-4CDC-B9D2-EA473A03B0B1}"/>
    <cellStyle name="Standard 4 2 2 3 8" xfId="2745" xr:uid="{F4A2A645-8045-4F5A-B8BC-A57E5935A3EB}"/>
    <cellStyle name="Standard 4 2 2 3 9" xfId="2975" xr:uid="{B0B13B52-E3DF-4E64-8E43-FAE30FA2DF3D}"/>
    <cellStyle name="Standard 4 2 2 4" xfId="753" xr:uid="{CC2F9681-7221-4E0B-BE58-DE34D4DC40CF}"/>
    <cellStyle name="Standard 4 2 2 4 2" xfId="1202" xr:uid="{5E377CF6-57D9-4C61-B206-14BB25A5F96A}"/>
    <cellStyle name="Standard 4 2 2 4 2 2" xfId="2352" xr:uid="{844FA1CB-9866-4676-9411-47C9A77E6F28}"/>
    <cellStyle name="Standard 4 2 2 4 3" xfId="987" xr:uid="{182C9AA8-E02A-4F9A-BF8F-3FA5BFBB6926}"/>
    <cellStyle name="Standard 4 2 2 4 3 2" xfId="2122" xr:uid="{71C9B308-743B-488C-AF3E-4C3083891B5C}"/>
    <cellStyle name="Standard 4 2 2 4 4" xfId="1432" xr:uid="{3FAF038C-8341-4E4A-8896-14416155016F}"/>
    <cellStyle name="Standard 4 2 2 4 4 2" xfId="2582" xr:uid="{49D09FC5-AAF0-49E5-B9DB-DC38BA0543C7}"/>
    <cellStyle name="Standard 4 2 2 4 5" xfId="1662" xr:uid="{A2C4C0A7-BD0E-42CF-A8F9-54ECDDF39B0C}"/>
    <cellStyle name="Standard 4 2 2 4 6" xfId="1892" xr:uid="{000D00DC-2CD9-42C0-8287-05CA2A7A7B67}"/>
    <cellStyle name="Standard 4 2 2 4 7" xfId="2812" xr:uid="{83DC3EAF-3AB6-4F7C-9F0D-6F51EB2D7C87}"/>
    <cellStyle name="Standard 4 2 2 4 8" xfId="3042" xr:uid="{CA591E37-6D93-4AD8-B09C-CF06949DC1CB}"/>
    <cellStyle name="Standard 4 2 2 5" xfId="1105" xr:uid="{C230B2EE-AF04-484F-BD1B-C7DB721ED38B}"/>
    <cellStyle name="Standard 4 2 2 5 2" xfId="2238" xr:uid="{30F5631B-C818-480C-A70C-8D97860F1D72}"/>
    <cellStyle name="Standard 4 2 2 6" xfId="873" xr:uid="{F8D12EB4-B553-4DC0-944C-87EC60C00DF3}"/>
    <cellStyle name="Standard 4 2 2 6 2" xfId="2008" xr:uid="{B197D903-ABDC-440C-9781-80BD22BFB9A9}"/>
    <cellStyle name="Standard 4 2 2 7" xfId="1318" xr:uid="{25FBE413-64B4-41E8-991E-2354E6963AD2}"/>
    <cellStyle name="Standard 4 2 2 7 2" xfId="2468" xr:uid="{10AF0F24-248C-427A-A856-D933257D8940}"/>
    <cellStyle name="Standard 4 2 2 8" xfId="1548" xr:uid="{F85044B7-3E71-417F-BE20-F5B149D03DC8}"/>
    <cellStyle name="Standard 4 2 2 9" xfId="1778" xr:uid="{9E1A75D7-6312-4CEB-A937-47E68BB11E66}"/>
    <cellStyle name="Standard 4 2 3" xfId="583" xr:uid="{00000000-0005-0000-0000-0000B3020000}"/>
    <cellStyle name="Standard 4 2 3 10" xfId="2930" xr:uid="{477F58D2-CF66-4A15-85C3-E49303BB5C16}"/>
    <cellStyle name="Standard 4 2 3 2" xfId="666" xr:uid="{00000000-0005-0000-0000-0000B4020000}"/>
    <cellStyle name="Standard 4 2 3 2 2" xfId="802" xr:uid="{B5FE6E75-B41F-4CC0-BF1F-33B763CE0A2C}"/>
    <cellStyle name="Standard 4 2 3 2 2 2" xfId="1251" xr:uid="{6E33D60F-B643-491F-A387-AB68A3DF125C}"/>
    <cellStyle name="Standard 4 2 3 2 2 2 2" xfId="2401" xr:uid="{B401DC40-674B-46F7-904A-5613B43C87F6}"/>
    <cellStyle name="Standard 4 2 3 2 2 3" xfId="1036" xr:uid="{91A5EF07-6726-49C4-BC26-77A947D6C741}"/>
    <cellStyle name="Standard 4 2 3 2 2 3 2" xfId="2171" xr:uid="{833EBD08-6AF7-465A-B6DC-F20FBC4E6FC4}"/>
    <cellStyle name="Standard 4 2 3 2 2 4" xfId="1481" xr:uid="{4D0BEA5E-79CF-484B-8097-C2EEE86A92CA}"/>
    <cellStyle name="Standard 4 2 3 2 2 4 2" xfId="2631" xr:uid="{510C0812-8115-4217-A4F1-D2748FFCC29C}"/>
    <cellStyle name="Standard 4 2 3 2 2 5" xfId="1711" xr:uid="{FE86A5DC-8779-48A8-B4E6-59AC60020DC2}"/>
    <cellStyle name="Standard 4 2 3 2 2 6" xfId="1941" xr:uid="{EBD698A4-301E-4FF6-A6E9-6B9DE4FF4FEA}"/>
    <cellStyle name="Standard 4 2 3 2 2 7" xfId="2861" xr:uid="{916023E9-28E9-4C3D-BC30-347A96C941BC}"/>
    <cellStyle name="Standard 4 2 3 2 2 8" xfId="3091" xr:uid="{7FE47E4E-EAF7-4A18-9C56-1B4896372AC3}"/>
    <cellStyle name="Standard 4 2 3 2 3" xfId="1155" xr:uid="{1DBC7D77-2FF5-45C4-BD48-086C0AF66E3D}"/>
    <cellStyle name="Standard 4 2 3 2 3 2" xfId="2287" xr:uid="{1D8FC947-21EA-4AD6-B4B5-DD245401E40C}"/>
    <cellStyle name="Standard 4 2 3 2 4" xfId="922" xr:uid="{77A8DAD1-7021-4601-9455-345D8D15040C}"/>
    <cellStyle name="Standard 4 2 3 2 4 2" xfId="2057" xr:uid="{51FBFAC7-B46C-4BE6-B1F1-C3C9BF404C9E}"/>
    <cellStyle name="Standard 4 2 3 2 5" xfId="1367" xr:uid="{EB5E379E-6CA8-4FEC-A7DA-2B1F466A08FA}"/>
    <cellStyle name="Standard 4 2 3 2 5 2" xfId="2517" xr:uid="{21C35729-6767-4A9B-B413-D89D8A9CF2E5}"/>
    <cellStyle name="Standard 4 2 3 2 6" xfId="1597" xr:uid="{F2AD506A-A887-43C2-A7A4-705FB1C11D30}"/>
    <cellStyle name="Standard 4 2 3 2 7" xfId="1827" xr:uid="{079ADA53-BC46-4D6F-9302-5B2AD8B04645}"/>
    <cellStyle name="Standard 4 2 3 2 8" xfId="2747" xr:uid="{E51F9A2C-BA8E-4B63-90F9-2C150435DAB9}"/>
    <cellStyle name="Standard 4 2 3 2 9" xfId="2977" xr:uid="{125A145E-7033-4587-BA0B-CD931A307B36}"/>
    <cellStyle name="Standard 4 2 3 3" xfId="755" xr:uid="{A64374BC-823F-49AF-B773-E84014AFDB70}"/>
    <cellStyle name="Standard 4 2 3 3 2" xfId="1204" xr:uid="{E51DC2F3-6656-46C5-B39C-BA9CEE662765}"/>
    <cellStyle name="Standard 4 2 3 3 2 2" xfId="2354" xr:uid="{FA9E8992-BC24-4291-9880-92EB92202C7C}"/>
    <cellStyle name="Standard 4 2 3 3 3" xfId="989" xr:uid="{666BCBC3-FC13-4251-8098-8B6B3CCE5394}"/>
    <cellStyle name="Standard 4 2 3 3 3 2" xfId="2124" xr:uid="{F9CD9C7D-6D27-435C-A167-46768C90AB42}"/>
    <cellStyle name="Standard 4 2 3 3 4" xfId="1434" xr:uid="{E9497C35-EC07-4DE8-88A1-E26B2A8E52F2}"/>
    <cellStyle name="Standard 4 2 3 3 4 2" xfId="2584" xr:uid="{7DBFD0F5-9B37-4300-9E41-4045B32E3C69}"/>
    <cellStyle name="Standard 4 2 3 3 5" xfId="1664" xr:uid="{A99B9889-E200-4BF4-B882-85E155FB0DB1}"/>
    <cellStyle name="Standard 4 2 3 3 6" xfId="1894" xr:uid="{F6772D20-D9AB-452A-AA1E-BD7C10D460AA}"/>
    <cellStyle name="Standard 4 2 3 3 7" xfId="2814" xr:uid="{467E1589-725D-4BBF-853B-54DF0318A221}"/>
    <cellStyle name="Standard 4 2 3 3 8" xfId="3044" xr:uid="{03F3454D-4EA3-4EAA-968F-B78DC9965FFD}"/>
    <cellStyle name="Standard 4 2 3 4" xfId="1107" xr:uid="{DC2C385A-244A-4684-B2C5-E0FE8B982ECC}"/>
    <cellStyle name="Standard 4 2 3 4 2" xfId="2240" xr:uid="{41D4AD73-BDDE-4C43-9C31-000F4D6B5C80}"/>
    <cellStyle name="Standard 4 2 3 5" xfId="875" xr:uid="{1EFC47C4-71B1-4567-BEBD-1C67D409D907}"/>
    <cellStyle name="Standard 4 2 3 5 2" xfId="2010" xr:uid="{BF35EC2D-E2F7-4139-9099-0BCCB1237EC1}"/>
    <cellStyle name="Standard 4 2 3 6" xfId="1320" xr:uid="{AA047B74-4E63-455F-BF70-B6A045D91E04}"/>
    <cellStyle name="Standard 4 2 3 6 2" xfId="2470" xr:uid="{9A8B7D07-373F-4F5F-9CB2-63B3E9BB51C5}"/>
    <cellStyle name="Standard 4 2 3 7" xfId="1550" xr:uid="{456EB0D9-0E2F-46DB-80F1-FC1FDFE18B40}"/>
    <cellStyle name="Standard 4 2 3 8" xfId="1780" xr:uid="{A073DF2A-B000-4371-A90D-050A9DBB122F}"/>
    <cellStyle name="Standard 4 2 3 9" xfId="2700" xr:uid="{386F9B91-E11E-435B-84D7-EE3640685548}"/>
    <cellStyle name="Standard 4 2 4" xfId="663" xr:uid="{00000000-0005-0000-0000-0000B5020000}"/>
    <cellStyle name="Standard 4 2 4 2" xfId="799" xr:uid="{9C2C791D-563B-4AED-BAA8-BB47B68C5354}"/>
    <cellStyle name="Standard 4 2 4 2 2" xfId="1248" xr:uid="{68CFFE8C-0E7F-4EB8-9A8B-286CCF5B9AB0}"/>
    <cellStyle name="Standard 4 2 4 2 2 2" xfId="2398" xr:uid="{30A611A4-0292-495D-902B-961D615350FB}"/>
    <cellStyle name="Standard 4 2 4 2 3" xfId="1033" xr:uid="{1C4D0CE9-B061-49F0-B112-DA3C7DC94486}"/>
    <cellStyle name="Standard 4 2 4 2 3 2" xfId="2168" xr:uid="{7EE4226B-D4AE-40C5-A11A-4A86D8F5F61F}"/>
    <cellStyle name="Standard 4 2 4 2 4" xfId="1478" xr:uid="{3051BF36-CF9D-49BF-9527-71C7E122B18A}"/>
    <cellStyle name="Standard 4 2 4 2 4 2" xfId="2628" xr:uid="{00E75AA8-0A43-4ED1-AE7F-90CC0E83D12B}"/>
    <cellStyle name="Standard 4 2 4 2 5" xfId="1708" xr:uid="{24C57320-3A8D-42E3-9382-0D2EE1215C06}"/>
    <cellStyle name="Standard 4 2 4 2 6" xfId="1938" xr:uid="{932753A9-2115-4A62-8A95-3663B485BE66}"/>
    <cellStyle name="Standard 4 2 4 2 7" xfId="2858" xr:uid="{D81D9172-79A9-48F3-8CE1-C29933DED7D4}"/>
    <cellStyle name="Standard 4 2 4 2 8" xfId="3088" xr:uid="{16F2A5AF-A8DE-4E4D-B953-3EB93AB42DB9}"/>
    <cellStyle name="Standard 4 2 4 3" xfId="1152" xr:uid="{DDADA6BA-5CBA-4B3B-B24B-A9C181863B3F}"/>
    <cellStyle name="Standard 4 2 4 3 2" xfId="2284" xr:uid="{67DCB0A1-9285-4440-B1FC-E18FEA5413CD}"/>
    <cellStyle name="Standard 4 2 4 4" xfId="919" xr:uid="{2F20FE2E-C8CC-407C-86C2-F5DFBD89B13B}"/>
    <cellStyle name="Standard 4 2 4 4 2" xfId="2054" xr:uid="{93A670D8-9468-40F5-8189-036BF0FB4646}"/>
    <cellStyle name="Standard 4 2 4 5" xfId="1364" xr:uid="{4C9D0D66-510D-48EA-A33D-B617E15484E1}"/>
    <cellStyle name="Standard 4 2 4 5 2" xfId="2514" xr:uid="{A926FF0F-FE0F-4851-88CC-6E80560C566D}"/>
    <cellStyle name="Standard 4 2 4 6" xfId="1594" xr:uid="{F1697430-8DE7-4FA7-9BED-3A68F60ED890}"/>
    <cellStyle name="Standard 4 2 4 7" xfId="1824" xr:uid="{5CF90711-8C5F-4001-BE7A-A8303897EBFD}"/>
    <cellStyle name="Standard 4 2 4 8" xfId="2744" xr:uid="{7FA0E1AC-5E22-4FF5-8E68-0DF7EBA45069}"/>
    <cellStyle name="Standard 4 2 4 9" xfId="2974" xr:uid="{640DCACE-D774-4BE8-922D-700605D6DDB3}"/>
    <cellStyle name="Standard 4 2 5" xfId="752" xr:uid="{A197A41C-0F12-46AA-AE19-171F357B5002}"/>
    <cellStyle name="Standard 4 2 5 2" xfId="1201" xr:uid="{BE154471-62AE-4BD4-8837-B493CE3B979E}"/>
    <cellStyle name="Standard 4 2 5 2 2" xfId="2351" xr:uid="{495EC8E8-162D-4397-8212-F87F41D622D9}"/>
    <cellStyle name="Standard 4 2 5 3" xfId="986" xr:uid="{D18E147E-75B8-4573-8FF5-56125049AC9B}"/>
    <cellStyle name="Standard 4 2 5 3 2" xfId="2121" xr:uid="{B61FB41F-65DE-4DAD-B62C-F01682B5CB63}"/>
    <cellStyle name="Standard 4 2 5 4" xfId="1431" xr:uid="{73620DD5-ABE1-4C41-9CF5-C4DDE4E24245}"/>
    <cellStyle name="Standard 4 2 5 4 2" xfId="2581" xr:uid="{23F3C1DA-5789-419E-8FAF-8AC05FDFDC27}"/>
    <cellStyle name="Standard 4 2 5 5" xfId="1661" xr:uid="{A226509B-15CD-4607-8E72-0B5EE76A712A}"/>
    <cellStyle name="Standard 4 2 5 6" xfId="1891" xr:uid="{5B405E63-EFA8-4567-BB12-C028AA85E6A0}"/>
    <cellStyle name="Standard 4 2 5 7" xfId="2811" xr:uid="{A56EE227-4C9A-4F79-AC3E-C521BB92A9B5}"/>
    <cellStyle name="Standard 4 2 5 8" xfId="3041" xr:uid="{44E23916-F141-4C24-A3F4-B9C6ED31C05F}"/>
    <cellStyle name="Standard 4 2 6" xfId="1104" xr:uid="{DD3A5155-4884-4379-B6AC-A8A221367180}"/>
    <cellStyle name="Standard 4 2 6 2" xfId="2237" xr:uid="{579CED49-AA38-45F7-88C4-F783D9CB665F}"/>
    <cellStyle name="Standard 4 2 7" xfId="872" xr:uid="{233F9C14-75CB-444B-A8C7-91BFD4C4FECB}"/>
    <cellStyle name="Standard 4 2 7 2" xfId="2007" xr:uid="{C88D98F9-8CF7-45CB-ADFB-87617A2BDF0B}"/>
    <cellStyle name="Standard 4 2 8" xfId="1317" xr:uid="{38BA64CD-AFD9-461C-92FF-8C56112D050A}"/>
    <cellStyle name="Standard 4 2 8 2" xfId="2467" xr:uid="{0F55501D-761C-47F2-99AC-730ABD819E52}"/>
    <cellStyle name="Standard 4 2 9" xfId="1547" xr:uid="{4D27D642-CD4E-49D5-A348-70150B8E1CA2}"/>
    <cellStyle name="Standard 4 3" xfId="584" xr:uid="{00000000-0005-0000-0000-0000B6020000}"/>
    <cellStyle name="Standard 4 3 10" xfId="2701" xr:uid="{14D8C680-4ECF-4BB6-8DBE-F8F3EF513CA4}"/>
    <cellStyle name="Standard 4 3 11" xfId="2931" xr:uid="{05069900-3772-42FE-994B-BE5AA0C98701}"/>
    <cellStyle name="Standard 4 3 2" xfId="585" xr:uid="{00000000-0005-0000-0000-0000B7020000}"/>
    <cellStyle name="Standard 4 3 2 10" xfId="2932" xr:uid="{483C386E-8643-49A2-960D-D63593CAE6CA}"/>
    <cellStyle name="Standard 4 3 2 2" xfId="668" xr:uid="{00000000-0005-0000-0000-0000B8020000}"/>
    <cellStyle name="Standard 4 3 2 2 2" xfId="804" xr:uid="{48E9C52C-4A3E-4A9E-BC6A-03E721BABBFB}"/>
    <cellStyle name="Standard 4 3 2 2 2 2" xfId="1253" xr:uid="{AAD1CCAE-8E04-4D56-B28E-660304542C49}"/>
    <cellStyle name="Standard 4 3 2 2 2 2 2" xfId="2403" xr:uid="{AE5A05A8-63C3-4AF8-B11B-B5B160325CE9}"/>
    <cellStyle name="Standard 4 3 2 2 2 3" xfId="1038" xr:uid="{6A7354FE-8B5B-49AB-9169-2805AB13FFAA}"/>
    <cellStyle name="Standard 4 3 2 2 2 3 2" xfId="2173" xr:uid="{A4D03475-BCBB-47EF-8713-A74C3595B1DC}"/>
    <cellStyle name="Standard 4 3 2 2 2 4" xfId="1483" xr:uid="{879A3642-B491-488F-BCF7-5EFE444E16EC}"/>
    <cellStyle name="Standard 4 3 2 2 2 4 2" xfId="2633" xr:uid="{D87752A3-5601-409F-ABC9-4CEF071FF609}"/>
    <cellStyle name="Standard 4 3 2 2 2 5" xfId="1713" xr:uid="{E2AF6954-3703-4D3D-BFC8-EDC318C163B2}"/>
    <cellStyle name="Standard 4 3 2 2 2 6" xfId="1943" xr:uid="{3D1C787F-ABE9-4A88-A9F8-30180DB7E0DA}"/>
    <cellStyle name="Standard 4 3 2 2 2 7" xfId="2863" xr:uid="{ACB061F1-B7B7-4EE3-B4EA-FF61C412807E}"/>
    <cellStyle name="Standard 4 3 2 2 2 8" xfId="3093" xr:uid="{9A16564F-5EE3-48F7-A120-6C3C5374D540}"/>
    <cellStyle name="Standard 4 3 2 2 3" xfId="1157" xr:uid="{FAF5C1BD-6A1E-4334-BE9A-905165736EE9}"/>
    <cellStyle name="Standard 4 3 2 2 3 2" xfId="2289" xr:uid="{7C6D3050-2F20-4086-B8FA-5B15082FB0F4}"/>
    <cellStyle name="Standard 4 3 2 2 4" xfId="924" xr:uid="{9D99FE6C-00D7-4C80-85FF-DC872627EDD3}"/>
    <cellStyle name="Standard 4 3 2 2 4 2" xfId="2059" xr:uid="{6D822029-70E1-4F1C-BC03-734E8FD77EFA}"/>
    <cellStyle name="Standard 4 3 2 2 5" xfId="1369" xr:uid="{7E05D408-3D7A-4FA4-918C-4EA24A02425B}"/>
    <cellStyle name="Standard 4 3 2 2 5 2" xfId="2519" xr:uid="{2A9601C6-D999-49A6-8E32-96B8F817F5EE}"/>
    <cellStyle name="Standard 4 3 2 2 6" xfId="1599" xr:uid="{03C44E46-EBEE-46F0-B5E0-6FC975C71183}"/>
    <cellStyle name="Standard 4 3 2 2 7" xfId="1829" xr:uid="{0A4A8276-B73E-442C-988C-5DE6D75F4AF6}"/>
    <cellStyle name="Standard 4 3 2 2 8" xfId="2749" xr:uid="{13E61B54-E328-4220-9808-E023FB78A1B5}"/>
    <cellStyle name="Standard 4 3 2 2 9" xfId="2979" xr:uid="{01E2B477-9EEA-4E36-8178-587B26C058EF}"/>
    <cellStyle name="Standard 4 3 2 3" xfId="757" xr:uid="{331D8F24-399E-43AE-9199-C0CEBBDF18BC}"/>
    <cellStyle name="Standard 4 3 2 3 2" xfId="1206" xr:uid="{E45BE55C-DF86-41EA-BFFA-8965D7D5B851}"/>
    <cellStyle name="Standard 4 3 2 3 2 2" xfId="2356" xr:uid="{0A16C7A8-9238-4EE7-A017-D2AA3FD57BC1}"/>
    <cellStyle name="Standard 4 3 2 3 3" xfId="991" xr:uid="{D6BB41AE-E8A5-4A67-90E6-A478146C67DD}"/>
    <cellStyle name="Standard 4 3 2 3 3 2" xfId="2126" xr:uid="{52393643-48EB-4B8E-8226-A7FF2CD12FC7}"/>
    <cellStyle name="Standard 4 3 2 3 4" xfId="1436" xr:uid="{99AAB111-7568-4B84-8CAC-94F66016532C}"/>
    <cellStyle name="Standard 4 3 2 3 4 2" xfId="2586" xr:uid="{663192F2-8751-4CAC-8013-9D5F2E110F92}"/>
    <cellStyle name="Standard 4 3 2 3 5" xfId="1666" xr:uid="{0FBFC572-EA54-462D-AA2E-B9F830AB7389}"/>
    <cellStyle name="Standard 4 3 2 3 6" xfId="1896" xr:uid="{63057D3E-E772-482C-8D46-8392A42912A3}"/>
    <cellStyle name="Standard 4 3 2 3 7" xfId="2816" xr:uid="{7349CF3D-B272-4AEB-B828-79D9BDA903F2}"/>
    <cellStyle name="Standard 4 3 2 3 8" xfId="3046" xr:uid="{35753A48-1CA6-4A23-B61E-A35A7FEE8AAF}"/>
    <cellStyle name="Standard 4 3 2 4" xfId="1109" xr:uid="{B87C80EB-CD82-4F44-A364-A8908295B993}"/>
    <cellStyle name="Standard 4 3 2 4 2" xfId="2242" xr:uid="{624D62FB-60B7-45CE-8EB9-4F2CAE89CC59}"/>
    <cellStyle name="Standard 4 3 2 5" xfId="877" xr:uid="{802D1261-F6A5-4715-B03F-61D88A9DE11F}"/>
    <cellStyle name="Standard 4 3 2 5 2" xfId="2012" xr:uid="{409D931F-E601-476E-A81A-A80800014D46}"/>
    <cellStyle name="Standard 4 3 2 6" xfId="1322" xr:uid="{453F2006-2425-4680-9E70-7252CBBB0FC0}"/>
    <cellStyle name="Standard 4 3 2 6 2" xfId="2472" xr:uid="{7FB575AB-FB7A-48AD-A790-EA25C0BC1623}"/>
    <cellStyle name="Standard 4 3 2 7" xfId="1552" xr:uid="{C2232987-98CC-43E2-9AD7-130E8B26A26B}"/>
    <cellStyle name="Standard 4 3 2 8" xfId="1782" xr:uid="{78CD7888-9F96-4788-A190-B77F082D9614}"/>
    <cellStyle name="Standard 4 3 2 9" xfId="2702" xr:uid="{DCA3F0E2-ADC2-4560-9132-74B0C9A90688}"/>
    <cellStyle name="Standard 4 3 3" xfId="667" xr:uid="{00000000-0005-0000-0000-0000B9020000}"/>
    <cellStyle name="Standard 4 3 3 2" xfId="803" xr:uid="{D9FC3651-C083-4A3A-BBEB-35BDB75E6856}"/>
    <cellStyle name="Standard 4 3 3 2 2" xfId="1252" xr:uid="{3C52B184-C724-4AA7-A58F-05D03F63C067}"/>
    <cellStyle name="Standard 4 3 3 2 2 2" xfId="2402" xr:uid="{C36F881B-549F-49C2-9B41-E4540CF2955A}"/>
    <cellStyle name="Standard 4 3 3 2 3" xfId="1037" xr:uid="{CE842737-A6B5-4ECA-B938-9080787CABF3}"/>
    <cellStyle name="Standard 4 3 3 2 3 2" xfId="2172" xr:uid="{4CAF0257-1EF8-45E1-B0B9-4264F2E1559C}"/>
    <cellStyle name="Standard 4 3 3 2 4" xfId="1482" xr:uid="{1B4A0A33-BBF6-4FE8-A98E-630FF5DD55E3}"/>
    <cellStyle name="Standard 4 3 3 2 4 2" xfId="2632" xr:uid="{56865451-E1D0-4FD5-975B-DD96D3DDD063}"/>
    <cellStyle name="Standard 4 3 3 2 5" xfId="1712" xr:uid="{62E3D885-5CA4-4C39-90D2-8906DF7E926B}"/>
    <cellStyle name="Standard 4 3 3 2 6" xfId="1942" xr:uid="{D824E3FF-7286-45FF-B1E8-9743B24FF3D2}"/>
    <cellStyle name="Standard 4 3 3 2 7" xfId="2862" xr:uid="{8786C3C7-18C9-45F9-A38C-75208ECCC5B4}"/>
    <cellStyle name="Standard 4 3 3 2 8" xfId="3092" xr:uid="{040A3A1E-F8D9-479B-AF0E-5FA18CCB412C}"/>
    <cellStyle name="Standard 4 3 3 3" xfId="1156" xr:uid="{6AA93EBD-6458-4CE1-8261-66247E02A4BB}"/>
    <cellStyle name="Standard 4 3 3 3 2" xfId="2288" xr:uid="{31A43F3F-66A9-47EA-A0BF-621C2FA0B15E}"/>
    <cellStyle name="Standard 4 3 3 4" xfId="923" xr:uid="{302E7E83-2DD0-4C2A-AEC8-536467F6AA9A}"/>
    <cellStyle name="Standard 4 3 3 4 2" xfId="2058" xr:uid="{DA42FA37-E41B-4FA1-AD97-715D60709B04}"/>
    <cellStyle name="Standard 4 3 3 5" xfId="1368" xr:uid="{1FF3DBEA-F399-412C-83EE-6D88CBE69FA0}"/>
    <cellStyle name="Standard 4 3 3 5 2" xfId="2518" xr:uid="{5FEF1A98-4DC7-4C5E-96B7-801A1A8506BD}"/>
    <cellStyle name="Standard 4 3 3 6" xfId="1598" xr:uid="{F154D2A1-8FC1-45A1-96BD-DB1DA8A929F4}"/>
    <cellStyle name="Standard 4 3 3 7" xfId="1828" xr:uid="{F24D95AB-5D92-4EB7-87C2-F6C031120DCE}"/>
    <cellStyle name="Standard 4 3 3 8" xfId="2748" xr:uid="{D20AED41-BC98-4550-97D0-A4CFE71483BC}"/>
    <cellStyle name="Standard 4 3 3 9" xfId="2978" xr:uid="{C4F5F4C3-4EF8-45B2-A090-36DEC00A206A}"/>
    <cellStyle name="Standard 4 3 4" xfId="756" xr:uid="{B582CC8D-4531-472B-9421-10B8AF6BE8B9}"/>
    <cellStyle name="Standard 4 3 4 2" xfId="1205" xr:uid="{6A595CAE-7653-40C5-AE31-0D98F022430B}"/>
    <cellStyle name="Standard 4 3 4 2 2" xfId="2355" xr:uid="{C3E78FD0-5356-4A1A-81BC-C79CA3AB9538}"/>
    <cellStyle name="Standard 4 3 4 3" xfId="990" xr:uid="{60AA1F0F-3536-4A3A-8D1E-190B651230F0}"/>
    <cellStyle name="Standard 4 3 4 3 2" xfId="2125" xr:uid="{479EC27C-C4DB-4121-8535-143C49F5C143}"/>
    <cellStyle name="Standard 4 3 4 4" xfId="1435" xr:uid="{3D17A013-47FD-4D9E-A8EE-3F3E4C20185F}"/>
    <cellStyle name="Standard 4 3 4 4 2" xfId="2585" xr:uid="{FDE30E2D-45E0-4870-AEEA-5EBA1BC7F176}"/>
    <cellStyle name="Standard 4 3 4 5" xfId="1665" xr:uid="{F142230E-DC36-47B6-8574-2DE9B598AE07}"/>
    <cellStyle name="Standard 4 3 4 6" xfId="1895" xr:uid="{0ED9040A-D168-429B-81FD-30881CE2B675}"/>
    <cellStyle name="Standard 4 3 4 7" xfId="2815" xr:uid="{D7CB802A-37C0-44CA-BC7F-41D47D67E30A}"/>
    <cellStyle name="Standard 4 3 4 8" xfId="3045" xr:uid="{4F53A34C-1DB2-40FD-83C1-5D7C7D875737}"/>
    <cellStyle name="Standard 4 3 5" xfId="1108" xr:uid="{3AD5AD96-D264-4424-B96F-78475E055CD8}"/>
    <cellStyle name="Standard 4 3 5 2" xfId="2241" xr:uid="{1664A4C5-A24F-47C2-BCB9-7C20004ED317}"/>
    <cellStyle name="Standard 4 3 6" xfId="876" xr:uid="{FB06AF12-CE5D-413C-BE31-ECE6141E2CBB}"/>
    <cellStyle name="Standard 4 3 6 2" xfId="2011" xr:uid="{36281D7E-EE6D-46C6-A613-DCAE896FB8AD}"/>
    <cellStyle name="Standard 4 3 7" xfId="1321" xr:uid="{C5353181-2A06-483E-9F58-595779870603}"/>
    <cellStyle name="Standard 4 3 7 2" xfId="2471" xr:uid="{C91187DB-9E90-4922-AB74-4B83817D5039}"/>
    <cellStyle name="Standard 4 3 8" xfId="1551" xr:uid="{2AD12FC3-D3C0-4974-9804-139169DD76E7}"/>
    <cellStyle name="Standard 4 3 9" xfId="1781" xr:uid="{06141BAA-8719-4447-9B44-7DCDCFA6431B}"/>
    <cellStyle name="Standard 4 4" xfId="586" xr:uid="{00000000-0005-0000-0000-0000BA020000}"/>
    <cellStyle name="Standard 4 4 10" xfId="2933" xr:uid="{505E3E27-4943-4F56-8909-57999FDC37AE}"/>
    <cellStyle name="Standard 4 4 2" xfId="669" xr:uid="{00000000-0005-0000-0000-0000BB020000}"/>
    <cellStyle name="Standard 4 4 2 2" xfId="805" xr:uid="{FA8A2B66-1108-407C-9F13-364C6D5A5AC0}"/>
    <cellStyle name="Standard 4 4 2 2 2" xfId="1254" xr:uid="{C8BA81A3-0A79-4279-BBEE-98C883FF06BA}"/>
    <cellStyle name="Standard 4 4 2 2 2 2" xfId="2404" xr:uid="{2585B8AC-0572-43D2-A13C-B431E5FCD0EE}"/>
    <cellStyle name="Standard 4 4 2 2 3" xfId="1039" xr:uid="{69CB3964-A0E2-4CB5-9D25-54ED8DF8F0DF}"/>
    <cellStyle name="Standard 4 4 2 2 3 2" xfId="2174" xr:uid="{7E6DF28B-D524-4ABC-849F-0FB1FEF713B4}"/>
    <cellStyle name="Standard 4 4 2 2 4" xfId="1484" xr:uid="{8CA810DB-54FB-4E92-A7AF-7F5849E76E3A}"/>
    <cellStyle name="Standard 4 4 2 2 4 2" xfId="2634" xr:uid="{1DAA1364-B074-4EBC-9654-C7594BA051FB}"/>
    <cellStyle name="Standard 4 4 2 2 5" xfId="1714" xr:uid="{815724E3-9CA9-4CA1-B104-C6E8824B036B}"/>
    <cellStyle name="Standard 4 4 2 2 6" xfId="1944" xr:uid="{90A0A071-125A-40E3-AA63-EB266FFE8EC5}"/>
    <cellStyle name="Standard 4 4 2 2 7" xfId="2864" xr:uid="{3ED6BE4B-4C2F-4D0A-8051-DE0214EE8F74}"/>
    <cellStyle name="Standard 4 4 2 2 8" xfId="3094" xr:uid="{34B83192-8FDC-4F76-99A2-D6AD5EE1EE52}"/>
    <cellStyle name="Standard 4 4 2 3" xfId="1158" xr:uid="{AFB97CBE-2AE3-4384-B19A-A84482DF0084}"/>
    <cellStyle name="Standard 4 4 2 3 2" xfId="2290" xr:uid="{265C22BE-CEE9-4290-97BF-8454AC986E26}"/>
    <cellStyle name="Standard 4 4 2 4" xfId="925" xr:uid="{72B6EA63-5272-479F-9955-2D4F1FEA0D44}"/>
    <cellStyle name="Standard 4 4 2 4 2" xfId="2060" xr:uid="{17B4ACCE-EB4D-44C5-B584-061A64E6E15F}"/>
    <cellStyle name="Standard 4 4 2 5" xfId="1370" xr:uid="{FCDBD438-3B53-4D66-846C-E927F32FF6C6}"/>
    <cellStyle name="Standard 4 4 2 5 2" xfId="2520" xr:uid="{F6EE699A-535C-4B47-A2FA-4A966874BDFF}"/>
    <cellStyle name="Standard 4 4 2 6" xfId="1600" xr:uid="{23C99169-AD70-486F-B330-CDF7A80BF551}"/>
    <cellStyle name="Standard 4 4 2 7" xfId="1830" xr:uid="{E55C1A6C-51E6-4E21-BCF5-D9DA2635D029}"/>
    <cellStyle name="Standard 4 4 2 8" xfId="2750" xr:uid="{69E53BC5-C8CC-4A70-87CD-B2AB87A1BFDC}"/>
    <cellStyle name="Standard 4 4 2 9" xfId="2980" xr:uid="{6A50D2DB-5209-4F26-9004-42EC01245DF3}"/>
    <cellStyle name="Standard 4 4 3" xfId="758" xr:uid="{1DA9F4F4-EBC5-4578-BE84-7407C5EC93C7}"/>
    <cellStyle name="Standard 4 4 3 2" xfId="1207" xr:uid="{1D191E96-E7D6-4600-9C01-4A46A248F881}"/>
    <cellStyle name="Standard 4 4 3 2 2" xfId="2357" xr:uid="{93121B00-AF27-455A-8243-B2B06ED5ED86}"/>
    <cellStyle name="Standard 4 4 3 3" xfId="992" xr:uid="{79C5D3F4-0643-4F91-A029-97E7E6E02338}"/>
    <cellStyle name="Standard 4 4 3 3 2" xfId="2127" xr:uid="{1B18108F-515C-444C-AA27-D47061A6AB88}"/>
    <cellStyle name="Standard 4 4 3 4" xfId="1437" xr:uid="{F771F8F3-11D2-45EE-B5E7-ECFE66EDEE8A}"/>
    <cellStyle name="Standard 4 4 3 4 2" xfId="2587" xr:uid="{B15A395E-5EF7-408B-A3D4-C5A35A674577}"/>
    <cellStyle name="Standard 4 4 3 5" xfId="1667" xr:uid="{AB5A38AD-1EA3-4850-97B7-BE3DAC768FC5}"/>
    <cellStyle name="Standard 4 4 3 6" xfId="1897" xr:uid="{BFECE365-88EC-408E-900F-787ED2050A06}"/>
    <cellStyle name="Standard 4 4 3 7" xfId="2817" xr:uid="{CD166C7C-E6CA-4176-9DF7-C728C53DD436}"/>
    <cellStyle name="Standard 4 4 3 8" xfId="3047" xr:uid="{87057909-FFE5-4A45-BD1F-B5CDF52CB0FF}"/>
    <cellStyle name="Standard 4 4 4" xfId="1110" xr:uid="{B4CC4D45-3E4C-461F-A3E1-1AB6C64C026F}"/>
    <cellStyle name="Standard 4 4 4 2" xfId="2243" xr:uid="{0623EDEB-5076-46E7-863E-8CCEB9325034}"/>
    <cellStyle name="Standard 4 4 5" xfId="878" xr:uid="{389D77BC-3CDA-4BC8-9088-2BFDE5BCA1AD}"/>
    <cellStyle name="Standard 4 4 5 2" xfId="2013" xr:uid="{44E8C07F-D057-41F1-BFBB-FB89FC0B1B27}"/>
    <cellStyle name="Standard 4 4 6" xfId="1323" xr:uid="{AFF1C72D-01BF-4CB6-8EBE-7D52BD6C5C6E}"/>
    <cellStyle name="Standard 4 4 6 2" xfId="2473" xr:uid="{AB96E7CD-709D-471B-A196-F41C199CF524}"/>
    <cellStyle name="Standard 4 4 7" xfId="1553" xr:uid="{98EF7F19-FB10-4EC1-823D-2F0B161CFE49}"/>
    <cellStyle name="Standard 4 4 8" xfId="1783" xr:uid="{86EDFC93-3043-439B-A217-AE3AE8406213}"/>
    <cellStyle name="Standard 4 4 9" xfId="2703" xr:uid="{071ABADB-DC6A-4075-810F-36FF83BCEA63}"/>
    <cellStyle name="Standard 4 5" xfId="662" xr:uid="{00000000-0005-0000-0000-0000BC020000}"/>
    <cellStyle name="Standard 4 5 2" xfId="798" xr:uid="{C39C8FBF-2901-4072-B80F-AE644911D338}"/>
    <cellStyle name="Standard 4 5 2 2" xfId="1247" xr:uid="{31025429-3DA0-4170-B31F-CDC5C57F4C9E}"/>
    <cellStyle name="Standard 4 5 2 2 2" xfId="2397" xr:uid="{A2FB16E3-8643-4F3B-B263-C93E6212F8CA}"/>
    <cellStyle name="Standard 4 5 2 3" xfId="1032" xr:uid="{0A414289-B269-4E0A-9C37-3AD7D5B65665}"/>
    <cellStyle name="Standard 4 5 2 3 2" xfId="2167" xr:uid="{EBD26238-06FB-4811-95B3-5BC9B032638F}"/>
    <cellStyle name="Standard 4 5 2 4" xfId="1477" xr:uid="{7DDFAEE9-D01D-4CFC-B051-756CEDC885BC}"/>
    <cellStyle name="Standard 4 5 2 4 2" xfId="2627" xr:uid="{9541AF65-7DC3-40C3-B402-8DDF9CCE32AA}"/>
    <cellStyle name="Standard 4 5 2 5" xfId="1707" xr:uid="{19C9292E-70DB-429E-90C6-B1012DD1A4D0}"/>
    <cellStyle name="Standard 4 5 2 6" xfId="1937" xr:uid="{19725369-5B15-40E6-B058-84676CAC02F8}"/>
    <cellStyle name="Standard 4 5 2 7" xfId="2857" xr:uid="{B0C21E45-8AFD-45BA-82D2-F24269DE2710}"/>
    <cellStyle name="Standard 4 5 2 8" xfId="3087" xr:uid="{BF6A7F29-A64F-4245-A0D6-C5FA99448325}"/>
    <cellStyle name="Standard 4 5 3" xfId="1151" xr:uid="{B627F38F-ECE9-4F3A-8BEE-D1B425B04426}"/>
    <cellStyle name="Standard 4 5 3 2" xfId="2283" xr:uid="{98EA5C40-A853-4ACE-B581-333BB9CFDA97}"/>
    <cellStyle name="Standard 4 5 4" xfId="918" xr:uid="{8B701CE8-BA38-4C9E-A2A6-5A6C849A8E3A}"/>
    <cellStyle name="Standard 4 5 4 2" xfId="2053" xr:uid="{2ED089AB-82D2-424F-A60C-8628DBC2C95B}"/>
    <cellStyle name="Standard 4 5 5" xfId="1363" xr:uid="{05D1E392-5E63-4EAC-91B5-7C49E24992C0}"/>
    <cellStyle name="Standard 4 5 5 2" xfId="2513" xr:uid="{F85E663A-0BA0-42DE-A57A-07A9A4108B50}"/>
    <cellStyle name="Standard 4 5 6" xfId="1593" xr:uid="{0ECE8DED-F029-4E7C-8FC1-A12605C274BB}"/>
    <cellStyle name="Standard 4 5 7" xfId="1823" xr:uid="{BC90DF16-6A0D-452F-BC36-8434F25EDF91}"/>
    <cellStyle name="Standard 4 5 8" xfId="2743" xr:uid="{6EC8E943-4189-4EE9-9A35-0852A220CFD0}"/>
    <cellStyle name="Standard 4 5 9" xfId="2973" xr:uid="{6909142E-CF13-4BBB-8E79-51FC674CCBB0}"/>
    <cellStyle name="Standard 4 6" xfId="751" xr:uid="{A1D7548D-B817-4A92-9F01-B4F2C2CCAE96}"/>
    <cellStyle name="Standard 4 6 2" xfId="1200" xr:uid="{8D51F0AE-A4D5-4CF5-888D-AF6E6B1205D3}"/>
    <cellStyle name="Standard 4 6 2 2" xfId="2350" xr:uid="{2F8A4091-B01D-4FF6-8A83-E165C8DAB156}"/>
    <cellStyle name="Standard 4 6 3" xfId="985" xr:uid="{138D5654-2DE4-4C37-9E96-BA19A936CE28}"/>
    <cellStyle name="Standard 4 6 3 2" xfId="2120" xr:uid="{915F1F34-477C-49FB-967E-55B44B5550AB}"/>
    <cellStyle name="Standard 4 6 4" xfId="1430" xr:uid="{0EE7F400-D1CD-4EAC-8069-346FA309DA54}"/>
    <cellStyle name="Standard 4 6 4 2" xfId="2580" xr:uid="{E633C0D2-5D75-4617-968C-35F42DF1EB11}"/>
    <cellStyle name="Standard 4 6 5" xfId="1660" xr:uid="{2A7D29BD-A2FC-4C8E-AC80-D855A5B9B61E}"/>
    <cellStyle name="Standard 4 6 6" xfId="1890" xr:uid="{1AC93D95-1C0F-4ED1-9FEA-6A55C2085918}"/>
    <cellStyle name="Standard 4 6 7" xfId="2810" xr:uid="{2B004A00-D434-47A2-8232-5A4A5D0AB7FE}"/>
    <cellStyle name="Standard 4 6 8" xfId="3040" xr:uid="{9BB36A06-4910-4867-9420-62CC32BDC224}"/>
    <cellStyle name="Standard 4 7" xfId="1103" xr:uid="{B92E5ACA-7831-45DA-B81E-CC1064C38346}"/>
    <cellStyle name="Standard 4 7 2" xfId="2236" xr:uid="{8C4C702F-977B-45A6-AC94-B3ED269A38B3}"/>
    <cellStyle name="Standard 4 8" xfId="871" xr:uid="{797714B0-25DB-4BF0-B6A9-8C1BD5B0ECD7}"/>
    <cellStyle name="Standard 4 8 2" xfId="2006" xr:uid="{7EF83122-8E2A-438A-8C4F-C1004807D165}"/>
    <cellStyle name="Standard 4 9" xfId="1316" xr:uid="{C0F9758F-1D3F-4602-ADE5-CC327FE7D04D}"/>
    <cellStyle name="Standard 4 9 2" xfId="2466" xr:uid="{EA054C95-5215-4A17-A519-A9C0BB1C4224}"/>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Brenton@beadindustries.com" TargetMode="External"/><Relationship Id="rId1" Type="http://schemas.openxmlformats.org/officeDocument/2006/relationships/hyperlink" Target="mailto:dbrenton@beadindustrie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6"/>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6.2">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7.8">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81">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2.4">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399999999999999"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9.6">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6">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13.4">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45.80000000000001">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210.6">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8.6">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4.8">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6.2">
      <c r="A35" s="228"/>
      <c r="B35" s="179"/>
    </row>
    <row r="36" spans="1:2" ht="68.400000000000006"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9.6">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2.4">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2.4">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4.8">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7.2">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62">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45.80000000000001">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2.4">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 customHeight="1">
      <c r="A45" s="218"/>
      <c r="B45" s="179"/>
    </row>
    <row r="46" spans="1:2" ht="64.8">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4.8">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2.4">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8.6">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2.4">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 customHeight="1">
      <c r="A55" s="93" t="str">
        <f ca="1">OFFSET(L!$C$1,MATCH("Instructions"&amp;ADDRESS(ROW(),COLUMN(),4),L!$A:$A,0)-1,SL,,)</f>
        <v>8. Smelter Street -  Provide the street name on which the smelter is located. This field is optional.</v>
      </c>
      <c r="B55" s="179"/>
    </row>
    <row r="56" spans="1:2" ht="16.2">
      <c r="A56" s="93" t="str">
        <f ca="1">OFFSET(L!$C$1,MATCH("Instructions"&amp;ADDRESS(ROW(),COLUMN(),4),L!$A:$A,0)-1,SL,,)</f>
        <v>9. Smelter City – Provide the city name of where the smelter is located. This field is optional.</v>
      </c>
      <c r="B56" s="179"/>
    </row>
    <row r="57" spans="1:2" ht="33.9" customHeight="1">
      <c r="A57" s="93" t="str">
        <f ca="1">OFFSET(L!$C$1,MATCH("Instructions"&amp;ADDRESS(ROW(),COLUMN(),4),L!$A:$A,0)-1,SL,,)</f>
        <v>10. Smelter Location: State/Province, if applicable – Provide the state or province where the smelter is located. This field is optional.</v>
      </c>
      <c r="B57" s="179"/>
    </row>
    <row r="58" spans="1:2" ht="162">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2.4">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8.6">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4.8">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2.4">
      <c r="A63" s="93" t="str">
        <f ca="1">OFFSET(L!$C$1,MATCH("Instructions"&amp;ADDRESS(ROW(),COLUMN(),4),L!$A:$A,0)-1,SL,,)</f>
        <v>16. Comments – free form text field to enter any comments concerning the smelter.  Example: smelter is being acquired by Company YYY</v>
      </c>
      <c r="B63" s="179"/>
    </row>
    <row r="64" spans="1:2" ht="16.2">
      <c r="A64" s="218"/>
      <c r="B64" s="179"/>
    </row>
    <row r="65" spans="1:2" ht="32.4">
      <c r="A65" s="219" t="str">
        <f ca="1">OFFSET(L!$C$1,MATCH("Instructions"&amp;ADDRESS(ROW(),COLUMN(),4),L!$A:$A,0)-1,SL,,)</f>
        <v>Instructions for completing the Mine List Tab.
Provide answers in ENGLISH only</v>
      </c>
      <c r="B65" s="179"/>
    </row>
    <row r="66" spans="1:2" ht="32.4">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2.4">
      <c r="A67" s="93" t="str">
        <f ca="1">OFFSET(L!$C$1,MATCH("Instructions"&amp;ADDRESS(ROW(),COLUMN(),4),L!$A:$A,0)-1,SL,,)</f>
        <v>2. Name of Smelter(s) sourcing from this Mine Facility - When possible, fill in the name of the smelter(s) that is sourcing from the listed mine facility.</v>
      </c>
      <c r="B67" s="179"/>
    </row>
    <row r="68" spans="1:2" ht="16.2">
      <c r="A68" s="93" t="str">
        <f ca="1">OFFSET(L!$C$1,MATCH("Instructions"&amp;ADDRESS(ROW(),COLUMN(),4),L!$A:$A,0)-1,SL,,)</f>
        <v>3. Mine Facility (Site) Name - Fill in the mine facility name as you know it.</v>
      </c>
      <c r="B68" s="179"/>
    </row>
    <row r="69" spans="1:2" ht="48.6">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6.2">
      <c r="A70" s="93" t="str">
        <f ca="1">OFFSET(L!$C$1,MATCH("Instructions"&amp;ADDRESS(ROW(),COLUMN(),4),L!$A:$A,0)-1,SL,,)</f>
        <v>5. Source of Mine Identification Number - This is the source of the Mine Identification Number entered in Column D.</v>
      </c>
      <c r="B70" s="179"/>
    </row>
    <row r="71" spans="1:2" ht="16.2">
      <c r="A71" s="93" t="str">
        <f ca="1">OFFSET(L!$C$1,MATCH("Instructions"&amp;ADDRESS(ROW(),COLUMN(),4),L!$A:$A,0)-1,SL,,)</f>
        <v>6. Mine Facility (Site) Country - Select from dropdown, the country where the mine facility is located.</v>
      </c>
      <c r="B71" s="179"/>
    </row>
    <row r="72" spans="1:2" ht="16.2">
      <c r="A72" s="93" t="str">
        <f ca="1">OFFSET(L!$C$1,MATCH("Instructions"&amp;ADDRESS(ROW(),COLUMN(),4),L!$A:$A,0)-1,SL,,)</f>
        <v>7. Mine Facility Street -  Provide the street name on which the mine is located. This field is optional.</v>
      </c>
      <c r="B72" s="179"/>
    </row>
    <row r="73" spans="1:2" ht="16.2">
      <c r="A73" s="93" t="str">
        <f ca="1">OFFSET(L!$C$1,MATCH("Instructions"&amp;ADDRESS(ROW(),COLUMN(),4),L!$A:$A,0)-1,SL,,)</f>
        <v>8. Mine Facility City – Provide the city name of where the mine facility is located.</v>
      </c>
      <c r="B73" s="179"/>
    </row>
    <row r="74" spans="1:2" ht="16.2">
      <c r="A74" s="93" t="str">
        <f ca="1">OFFSET(L!$C$1,MATCH("Instructions"&amp;ADDRESS(ROW(),COLUMN(),4),L!$A:$A,0)-1,SL,,)</f>
        <v>9. Mine Facility Location: State/Province, if applicable – Provide the state or province where the mine facility is located.</v>
      </c>
      <c r="B74" s="179"/>
    </row>
    <row r="75" spans="1:2" ht="97.2">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8.6">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8.6">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2.4">
      <c r="A78" s="93" t="str">
        <f ca="1">OFFSET(L!$C$1,MATCH("Instructions"&amp;ADDRESS(ROW(),COLUMN(),4),L!$A:$A,0)-1,SL,,)</f>
        <v>13. Comments – free form text field to enter any comments concerning the mine facility.  Example: mine is being acquired by Company YYY</v>
      </c>
      <c r="B78" s="179"/>
    </row>
    <row r="79" spans="1:2" ht="16.2">
      <c r="A79" s="218"/>
      <c r="B79" s="179"/>
    </row>
    <row r="80" spans="1:2" ht="97.2">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6.2">
      <c r="A81" s="218"/>
      <c r="B81" s="179"/>
    </row>
    <row r="82" spans="1:2" ht="18" customHeight="1">
      <c r="A82" s="94" t="str">
        <f ca="1">OFFSET(L!$C$1,MATCH("Instructions"&amp;ADDRESS(ROW(),COLUMN(),4),L!$A:$A,0)-1,SL,,)</f>
        <v>TERMS AND CONDITIONS</v>
      </c>
      <c r="B82" s="179"/>
    </row>
    <row r="83" spans="1:2" ht="113.4">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4.8">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4.8">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9.6">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8.6">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6.2">
      <c r="A88" s="94" t="str">
        <f ca="1">OFFSET(L!$C$1,MATCH("Instructions"&amp;ADDRESS(ROW(),COLUMN(),4),L!$A:$A,0)-1,SL,,)</f>
        <v xml:space="preserve">By accessing and using the List or any Tool, and in consideration thereof, the User agrees to the foregoing. </v>
      </c>
      <c r="B88" s="179"/>
    </row>
    <row r="89" spans="1:2" ht="16.2">
      <c r="A89" s="93" t="str">
        <f ca="1">OFFSET(L!$C$1,MATCH("General"&amp;"Cpy",L!$A:$A,0)-1,SL,,)</f>
        <v>© 2025 Responsible Minerals Initiative. All rights reserved.</v>
      </c>
      <c r="B89" s="179"/>
    </row>
    <row r="90" spans="1:2" ht="34.5" customHeight="1">
      <c r="A90" s="182" t="s">
        <v>0</v>
      </c>
      <c r="B90" s="178"/>
    </row>
    <row r="91" spans="1:2" ht="16.2">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90"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6"/>
  <cols>
    <col min="1" max="1" width="1" customWidth="1"/>
    <col min="2" max="2" width="10" customWidth="1"/>
    <col min="3" max="3" width="11.453125" customWidth="1"/>
    <col min="4" max="4" width="17" style="148" customWidth="1"/>
    <col min="5" max="5" width="42.08984375" customWidth="1"/>
    <col min="6" max="6" width="53.08984375" customWidth="1"/>
    <col min="7" max="7" width="1" customWidth="1"/>
  </cols>
  <sheetData>
    <row r="1" spans="1:7" ht="13.2"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6.2">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
      <c r="A13" s="387"/>
      <c r="B13" s="287">
        <v>1</v>
      </c>
      <c r="C13" s="225" t="s">
        <v>12</v>
      </c>
      <c r="D13" s="226">
        <v>44489</v>
      </c>
      <c r="E13" s="225" t="s">
        <v>12182</v>
      </c>
      <c r="F13" s="227" t="s">
        <v>12191</v>
      </c>
      <c r="G13" s="24"/>
    </row>
    <row r="14" spans="1:7" ht="57">
      <c r="A14" s="387"/>
      <c r="B14" s="224">
        <v>1.01</v>
      </c>
      <c r="C14" s="225" t="s">
        <v>12</v>
      </c>
      <c r="D14" s="226">
        <v>44523</v>
      </c>
      <c r="E14" s="225" t="s">
        <v>12183</v>
      </c>
      <c r="F14" s="227" t="s">
        <v>12191</v>
      </c>
      <c r="G14" s="24"/>
    </row>
    <row r="15" spans="1:7" ht="57">
      <c r="A15" s="387"/>
      <c r="B15" s="224">
        <v>1.02</v>
      </c>
      <c r="C15" s="225" t="s">
        <v>12</v>
      </c>
      <c r="D15" s="226">
        <v>44553</v>
      </c>
      <c r="E15" s="225" t="s">
        <v>12184</v>
      </c>
      <c r="F15" s="227" t="s">
        <v>12191</v>
      </c>
      <c r="G15" s="24"/>
    </row>
    <row r="16" spans="1:7" ht="91.2">
      <c r="A16" s="387"/>
      <c r="B16" s="224">
        <v>1.1000000000000001</v>
      </c>
      <c r="C16" s="225" t="s">
        <v>12</v>
      </c>
      <c r="D16" s="226">
        <v>44848</v>
      </c>
      <c r="E16" s="225" t="s">
        <v>12185</v>
      </c>
      <c r="F16" s="227" t="s">
        <v>12192</v>
      </c>
      <c r="G16" s="24"/>
    </row>
    <row r="17" spans="1:7" ht="45.6">
      <c r="A17" s="387"/>
      <c r="B17" s="224">
        <v>1.1100000000000001</v>
      </c>
      <c r="C17" s="225" t="s">
        <v>12</v>
      </c>
      <c r="D17" s="226">
        <v>44869</v>
      </c>
      <c r="E17" s="225" t="s">
        <v>12186</v>
      </c>
      <c r="F17" s="227" t="s">
        <v>12192</v>
      </c>
      <c r="G17" s="24"/>
    </row>
    <row r="18" spans="1:7" ht="45.6">
      <c r="A18" s="387"/>
      <c r="B18" s="224">
        <v>1.2</v>
      </c>
      <c r="C18" s="225" t="s">
        <v>12</v>
      </c>
      <c r="D18" s="226">
        <v>45058</v>
      </c>
      <c r="E18" s="225" t="s">
        <v>12235</v>
      </c>
      <c r="F18" s="227" t="s">
        <v>12193</v>
      </c>
      <c r="G18" s="24"/>
    </row>
    <row r="19" spans="1:7" ht="57">
      <c r="A19" s="387"/>
      <c r="B19" s="224">
        <v>1.3</v>
      </c>
      <c r="C19" s="225" t="s">
        <v>12</v>
      </c>
      <c r="D19" s="226">
        <v>45408</v>
      </c>
      <c r="E19" s="288" t="s">
        <v>18595</v>
      </c>
      <c r="F19" s="227" t="s">
        <v>12236</v>
      </c>
      <c r="G19" s="24"/>
    </row>
    <row r="20" spans="1:7" ht="57">
      <c r="A20" s="387"/>
      <c r="B20" s="293" t="s">
        <v>18598</v>
      </c>
      <c r="C20" s="225" t="s">
        <v>12</v>
      </c>
      <c r="D20" s="226">
        <v>45772</v>
      </c>
      <c r="E20" s="288" t="s">
        <v>19154</v>
      </c>
      <c r="F20" s="227" t="s">
        <v>19278</v>
      </c>
      <c r="G20" s="24"/>
    </row>
    <row r="21" spans="1:7" ht="13.2" thickBot="1">
      <c r="A21" s="388"/>
      <c r="B21" s="392" t="str">
        <f ca="1">OFFSET(L!$C$1,MATCH("General"&amp;"Cpy",L!$A:$A,0)-1,SL,,)</f>
        <v>© 2025 Responsible Minerals Initiative. All rights reserved.</v>
      </c>
      <c r="C21" s="392"/>
      <c r="D21" s="392"/>
      <c r="E21" s="392"/>
      <c r="F21" s="392"/>
      <c r="G21" s="25"/>
    </row>
    <row r="22" spans="1:7" ht="13.2"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9"/>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5" style="156" customWidth="1"/>
    <col min="8" max="16384" width="9" style="156"/>
  </cols>
  <sheetData>
    <row r="1" spans="1:8" ht="90.75" customHeight="1" thickTop="1">
      <c r="A1" s="393"/>
      <c r="B1" s="394"/>
      <c r="C1" s="394"/>
      <c r="D1" s="395"/>
    </row>
    <row r="2" spans="1:8" ht="16.2">
      <c r="A2" s="176"/>
      <c r="B2" s="177" t="str">
        <f ca="1">OFFSET(L!$C$1,MATCH("Definitions"&amp;ADDRESS(ROW(),COLUMN(),4),L!$A:$A,0)-1,SL,,)</f>
        <v>ITEM</v>
      </c>
      <c r="C2" s="177" t="str">
        <f ca="1">OFFSET(L!$C$1,MATCH("Definitions"&amp;ADDRESS(ROW(),COLUMN(),4),L!$A:$A,0)-1,SL,,)</f>
        <v>DEFINITION</v>
      </c>
      <c r="D2" s="397"/>
      <c r="E2" s="178"/>
    </row>
    <row r="3" spans="1:8" ht="48.6">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4.8">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9.6">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4.8">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45.80000000000001">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4.8">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81">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4.8">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2.4">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81">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13.4">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16.2">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8.6">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81">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64.8">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97.2">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32.4">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13.4">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81">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4.8">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45.80000000000001">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45.80000000000001">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81">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4.8">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6.2">
      <c r="A28" s="176"/>
      <c r="B28" s="399" t="str">
        <f ca="1">OFFSET(L!$C$1,MATCH("Definitions"&amp;ADDRESS(ROW(),COLUMN(),4),L!$A:$A,0)-1,SL,,)</f>
        <v>* Please consult the EMRT Completion Guide for additional details on primary and secondary sources for this mineral.</v>
      </c>
      <c r="C28" s="399"/>
      <c r="D28" s="397"/>
      <c r="E28" s="179"/>
    </row>
    <row r="29" spans="1:5" ht="16.2">
      <c r="A29" s="176"/>
      <c r="B29" s="396" t="str">
        <f ca="1">OFFSET(L!$C$1,MATCH("General"&amp;"Cpy",L!$A:$A,0)-1,SL,,)</f>
        <v>© 2025 Responsible Minerals Initiative. All rights reserved.</v>
      </c>
      <c r="C29" s="396"/>
      <c r="D29" s="397"/>
      <c r="E29" s="179"/>
    </row>
    <row r="30" spans="1:5" ht="13.2" thickBot="1">
      <c r="A30" s="180"/>
      <c r="B30" s="181"/>
      <c r="C30" s="181"/>
      <c r="D30" s="398"/>
    </row>
    <row r="31" spans="1:5" ht="13.2"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90"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zoomScaleNormal="100" workbookViewId="0">
      <selection activeCell="B4" sqref="B4:H4"/>
    </sheetView>
  </sheetViews>
  <sheetFormatPr defaultColWidth="9" defaultRowHeight="12.6"/>
  <cols>
    <col min="1" max="1" width="2" customWidth="1"/>
    <col min="2" max="2" width="84.08984375" customWidth="1"/>
    <col min="3" max="3" width="1.7265625" customWidth="1"/>
    <col min="4" max="5" width="16.7265625" customWidth="1"/>
    <col min="6" max="6" width="1.7265625" customWidth="1"/>
    <col min="7" max="9" width="16.7265625" customWidth="1"/>
    <col min="10" max="10" width="18" customWidth="1"/>
    <col min="11" max="11" width="3" customWidth="1"/>
    <col min="12" max="13" width="8.90625" hidden="1" customWidth="1"/>
    <col min="14" max="14" width="24" hidden="1" customWidth="1"/>
    <col min="15" max="15" width="28.7265625" hidden="1" customWidth="1"/>
    <col min="16" max="16" width="31" hidden="1" customWidth="1"/>
    <col min="17" max="17" width="33.26953125" hidden="1" customWidth="1"/>
    <col min="18" max="18" width="32" hidden="1" customWidth="1"/>
    <col min="19" max="19" width="21.26953125" hidden="1" customWidth="1"/>
    <col min="20" max="20" width="24.08984375" hidden="1" customWidth="1"/>
    <col min="21" max="21" width="15.453125" hidden="1" customWidth="1"/>
    <col min="22" max="22" width="18" hidden="1" customWidth="1"/>
    <col min="23" max="23" width="15" hidden="1" customWidth="1"/>
    <col min="24" max="24" width="18" hidden="1" customWidth="1"/>
    <col min="25" max="25" width="10.453125" hidden="1" customWidth="1"/>
    <col min="26" max="29" width="9" hidden="1" customWidth="1"/>
    <col min="30" max="32" width="9" customWidth="1"/>
  </cols>
  <sheetData>
    <row r="1" spans="1:34" ht="16.8" thickTop="1">
      <c r="A1" s="435"/>
      <c r="B1" s="436"/>
      <c r="C1" s="436"/>
      <c r="D1" s="436"/>
      <c r="E1" s="436"/>
      <c r="F1" s="436"/>
      <c r="G1" s="436"/>
      <c r="H1" s="436"/>
      <c r="I1" s="436"/>
      <c r="J1" s="436"/>
      <c r="K1" s="437"/>
      <c r="L1" s="102"/>
      <c r="P1" s="2"/>
      <c r="Q1" s="2"/>
      <c r="R1" s="2"/>
      <c r="S1" s="2"/>
      <c r="T1" s="2"/>
      <c r="U1" s="2"/>
      <c r="V1" s="2"/>
      <c r="W1" s="2"/>
      <c r="X1" s="2"/>
      <c r="Y1" s="2"/>
      <c r="Z1" s="2"/>
      <c r="AA1" s="2"/>
      <c r="AB1" s="2"/>
      <c r="AC1" s="2"/>
      <c r="AD1" s="2"/>
      <c r="AE1" s="2"/>
      <c r="AF1" s="2"/>
      <c r="AG1" s="2"/>
      <c r="AH1" s="2"/>
    </row>
    <row r="2" spans="1:34" ht="81.75" customHeight="1">
      <c r="A2" s="27"/>
      <c r="B2" s="283"/>
      <c r="C2" s="28"/>
      <c r="D2" s="438" t="str">
        <f ca="1">OFFSET(L!$C$1,MATCH("Declaration"&amp;ADDRESS(ROW(),COLUMN(),4),L!$A:$A,0)-1,SL,,)</f>
        <v>Extended Mineral Reporting Template (EMRT)</v>
      </c>
      <c r="E2" s="439"/>
      <c r="F2" s="439"/>
      <c r="G2" s="439"/>
      <c r="H2" s="439"/>
      <c r="I2" s="439"/>
      <c r="J2" s="440"/>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7"/>
      <c r="F3" s="428"/>
      <c r="G3" s="428"/>
      <c r="H3" s="428"/>
      <c r="I3" s="428"/>
      <c r="J3" s="190" t="s">
        <v>19342</v>
      </c>
      <c r="K3" s="29"/>
      <c r="L3" s="102"/>
      <c r="P3" s="38">
        <f>MATCH($D$3,LN,0)</f>
        <v>1</v>
      </c>
    </row>
    <row r="4" spans="1:34" ht="16.2">
      <c r="A4" s="27"/>
      <c r="B4" s="444" t="str">
        <f ca="1">OFFSET(L!$C$1,MATCH("Declaration"&amp;ADDRESS(ROW(),COLUMN(),4),L!$A:$A,0)-1,SL,,)</f>
        <v>The purpose of this document is to collect sourcing information on below minerals.</v>
      </c>
      <c r="C4" s="444"/>
      <c r="D4" s="444"/>
      <c r="E4" s="444"/>
      <c r="F4" s="444"/>
      <c r="G4" s="444"/>
      <c r="H4" s="444"/>
      <c r="I4" s="448" t="str">
        <f ca="1">OFFSET(L!$C$1,MATCH("Declaration"&amp;ADDRESS(ROW(),COLUMN(),4),L!$A:$A,0)-1,SL,,)</f>
        <v>Link to Terms &amp; Conditions</v>
      </c>
      <c r="J4" s="448"/>
      <c r="K4" s="29"/>
      <c r="L4" s="104"/>
      <c r="P4" s="2"/>
      <c r="Q4" s="2"/>
      <c r="R4" s="2"/>
      <c r="S4" s="2"/>
      <c r="T4" s="2"/>
      <c r="U4" s="2"/>
      <c r="V4" s="2"/>
      <c r="W4" s="2"/>
      <c r="X4" s="2"/>
      <c r="Y4" s="2"/>
      <c r="Z4" s="2"/>
      <c r="AA4" s="2"/>
      <c r="AB4" s="2"/>
      <c r="AC4" s="2"/>
      <c r="AD4" s="2"/>
      <c r="AE4" s="2"/>
      <c r="AF4" s="2"/>
      <c r="AG4" s="2"/>
      <c r="AH4" s="2"/>
    </row>
    <row r="5" spans="1:34" ht="16.2">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2.4">
      <c r="A6" s="27"/>
      <c r="B6" s="444" t="str">
        <f ca="1">OFFSET(L!$C$1,MATCH("Declaration"&amp;ADDRESS(ROW(),COLUMN(),4),L!$A:$A,0)-1,SL,,)</f>
        <v>Mandatory fields are noted with an asterisk (*).  Consult the instructions tab for guidance on how to answer each question.</v>
      </c>
      <c r="C6" s="444"/>
      <c r="D6" s="444"/>
      <c r="E6" s="444"/>
      <c r="F6" s="444"/>
      <c r="G6" s="444"/>
      <c r="H6" s="444"/>
      <c r="I6" s="444"/>
      <c r="J6" s="444"/>
      <c r="K6" s="29"/>
      <c r="L6" s="104" t="s">
        <v>18</v>
      </c>
      <c r="P6" s="2"/>
      <c r="Q6" s="2"/>
      <c r="R6" s="2"/>
      <c r="S6" s="2"/>
      <c r="T6" s="2"/>
      <c r="U6" s="2"/>
      <c r="V6" s="2"/>
      <c r="W6" s="2"/>
      <c r="X6" s="2"/>
      <c r="Y6" s="2"/>
      <c r="Z6" s="2"/>
      <c r="AA6" s="2"/>
      <c r="AB6" s="2"/>
      <c r="AC6" s="2"/>
      <c r="AD6" s="2"/>
      <c r="AE6" s="2"/>
      <c r="AF6" s="2"/>
      <c r="AG6" s="2"/>
      <c r="AH6" s="2"/>
    </row>
    <row r="7" spans="1:34" ht="16.2">
      <c r="A7" s="27"/>
      <c r="B7" s="449" t="str">
        <f ca="1">OFFSET(L!$C$1,MATCH("Declaration"&amp;ADDRESS(ROW(),COLUMN(),4),L!$A:$A,0)-1,SL,,)</f>
        <v>Company Information</v>
      </c>
      <c r="C7" s="449"/>
      <c r="D7" s="449"/>
      <c r="E7" s="449"/>
      <c r="F7" s="449"/>
      <c r="G7" s="449"/>
      <c r="H7" s="449"/>
      <c r="I7" s="449"/>
      <c r="J7" s="449"/>
      <c r="K7" s="29"/>
      <c r="L7" s="104"/>
      <c r="P7" s="2"/>
      <c r="Q7" s="2"/>
      <c r="R7" s="2"/>
      <c r="S7" s="2"/>
      <c r="T7" s="2"/>
      <c r="U7" s="2"/>
      <c r="V7" s="2"/>
      <c r="W7" s="2"/>
      <c r="X7" s="2"/>
      <c r="Y7" s="2"/>
      <c r="Z7" s="2"/>
      <c r="AA7" s="2"/>
      <c r="AB7" s="2"/>
      <c r="AC7" s="2"/>
      <c r="AD7" s="2"/>
      <c r="AE7" s="2"/>
      <c r="AF7" s="2"/>
      <c r="AG7" s="2"/>
      <c r="AH7" s="2"/>
    </row>
    <row r="8" spans="1:34" ht="16.2">
      <c r="A8" s="31"/>
      <c r="B8" s="65" t="str">
        <f ca="1">OFFSET(L!$C$1,MATCH("Declaration"&amp;ADDRESS(ROW(),COLUMN(),4),L!$A:$A,0)-1,SL,,)</f>
        <v>Company Name (*):</v>
      </c>
      <c r="C8" s="66"/>
      <c r="D8" s="441" t="s">
        <v>20051</v>
      </c>
      <c r="E8" s="442"/>
      <c r="F8" s="442"/>
      <c r="G8" s="442"/>
      <c r="H8" s="442"/>
      <c r="I8" s="442"/>
      <c r="J8" s="443"/>
      <c r="K8" s="32"/>
      <c r="L8" s="104"/>
      <c r="P8" s="2"/>
      <c r="Q8" s="2"/>
      <c r="R8" s="2"/>
      <c r="S8" s="2"/>
      <c r="T8" s="2"/>
      <c r="U8" s="2"/>
      <c r="V8" s="2"/>
      <c r="W8" s="2"/>
      <c r="X8" s="2"/>
      <c r="Y8" s="2"/>
      <c r="Z8" s="2"/>
      <c r="AA8" s="2"/>
      <c r="AB8" s="2"/>
      <c r="AC8" s="2"/>
      <c r="AD8" s="2"/>
      <c r="AE8" s="2"/>
      <c r="AF8" s="2"/>
      <c r="AG8" s="2"/>
      <c r="AH8" s="2"/>
    </row>
    <row r="9" spans="1:34" ht="16.2">
      <c r="A9" s="31"/>
      <c r="B9" s="65" t="str">
        <f ca="1">OFFSET(L!$C$1,MATCH("Declaration"&amp;ADDRESS(ROW(),COLUMN(),4),L!$A:$A,0)-1,SL,,)</f>
        <v>Declaration Scope or Class (*):</v>
      </c>
      <c r="C9" s="66"/>
      <c r="D9" s="429" t="s">
        <v>19</v>
      </c>
      <c r="E9" s="430"/>
      <c r="F9" s="430"/>
      <c r="G9" s="431"/>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0" t="str">
        <f ca="1">OFFSET(L!$C$1,MATCH("Declaration"&amp;ADDRESS(ROW(),COLUMN(),4)&amp;LEFT($D$9,1),L!$A:$A,0)-1,SL,,)</f>
        <v>Description of Scope:</v>
      </c>
      <c r="C10" s="112"/>
      <c r="D10" s="445"/>
      <c r="E10" s="446"/>
      <c r="F10" s="446"/>
      <c r="G10" s="446"/>
      <c r="H10" s="446"/>
      <c r="I10" s="446"/>
      <c r="J10" s="447"/>
      <c r="K10" s="29"/>
      <c r="L10" s="104"/>
      <c r="Q10" s="2"/>
      <c r="R10" s="2"/>
      <c r="S10" s="2"/>
      <c r="T10" s="2"/>
      <c r="U10" s="2"/>
      <c r="V10" s="2"/>
      <c r="W10" s="2"/>
      <c r="X10" s="2"/>
      <c r="Y10" s="2"/>
      <c r="Z10" s="2"/>
      <c r="AA10" s="2"/>
      <c r="AB10" s="2"/>
      <c r="AC10" s="2"/>
      <c r="AD10" s="2"/>
      <c r="AE10" s="2"/>
      <c r="AF10" s="2"/>
      <c r="AG10" s="2"/>
      <c r="AH10" s="2"/>
    </row>
    <row r="11" spans="1:34" ht="16.2">
      <c r="A11" s="31"/>
      <c r="B11" s="451"/>
      <c r="C11" s="112"/>
      <c r="D11" s="452" t="str">
        <f ca="1">IF(D9=Q9,OFFSET(L!$C$1,MATCH("Declaration"&amp;ADDRESS(ROW(),COLUMN(),4),L!$A:$A,0)-1,SL,,),"")</f>
        <v/>
      </c>
      <c r="E11" s="453"/>
      <c r="F11" s="453"/>
      <c r="G11" s="453"/>
      <c r="H11" s="453"/>
      <c r="I11" s="453"/>
      <c r="J11" s="454"/>
      <c r="K11" s="29"/>
      <c r="L11" s="104"/>
      <c r="Q11" s="2"/>
      <c r="R11" s="2"/>
      <c r="S11" s="2"/>
      <c r="T11" s="2"/>
      <c r="U11" s="2"/>
      <c r="V11" s="2"/>
      <c r="W11" s="2"/>
      <c r="X11" s="2"/>
      <c r="Y11" s="2"/>
      <c r="Z11" s="2"/>
      <c r="AA11" s="368" t="s">
        <v>19145</v>
      </c>
      <c r="AB11" s="2"/>
      <c r="AC11" s="2"/>
      <c r="AD11" s="2"/>
      <c r="AE11" s="2"/>
      <c r="AF11" s="2"/>
      <c r="AG11" s="2"/>
      <c r="AH11" s="2"/>
    </row>
    <row r="12" spans="1:34" ht="16.2">
      <c r="A12" s="31"/>
      <c r="B12" s="455" t="str">
        <f ca="1">OFFSET(L!$C$1,MATCH("Declaration"&amp;ADDRESS(ROW(),COLUMN(),4),L!$A:$A,0)-1,SL,,)</f>
        <v>Select Minerals/Metals in Scope (*):</v>
      </c>
      <c r="C12" s="112"/>
      <c r="D12" s="372" t="s">
        <v>40</v>
      </c>
      <c r="E12" s="457" t="s">
        <v>18641</v>
      </c>
      <c r="F12" s="458"/>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6.2">
      <c r="A13" s="31"/>
      <c r="B13" s="456" t="e">
        <f ca="1">OFFSET(L!$C$1,MATCH("Declaration"&amp;ADDRESS(ROW(),COLUMN(),4),L!$A:$A,0)-1,SL,,)</f>
        <v>#N/A</v>
      </c>
      <c r="C13" s="112"/>
      <c r="D13" s="372" t="s">
        <v>19149</v>
      </c>
      <c r="E13" s="457" t="s">
        <v>19150</v>
      </c>
      <c r="F13" s="458"/>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6.2" hidden="1">
      <c r="A14" s="31"/>
      <c r="B14" s="459"/>
      <c r="C14" s="112"/>
      <c r="D14" s="298"/>
      <c r="E14" s="461"/>
      <c r="F14" s="462"/>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Nickel</v>
      </c>
      <c r="V14" s="296" t="str">
        <f t="shared" si="14"/>
        <v>Nickel</v>
      </c>
      <c r="W14" s="296" t="str">
        <f t="shared" si="13"/>
        <v>Nickel</v>
      </c>
      <c r="X14" s="296" t="str">
        <f t="shared" si="14"/>
        <v>Nickel</v>
      </c>
      <c r="Y14" s="296" t="str">
        <f t="shared" si="13"/>
        <v>Nickel</v>
      </c>
      <c r="Z14" s="296" t="str">
        <f t="shared" si="14"/>
        <v>Nickel</v>
      </c>
      <c r="AA14" s="296" t="str" cm="1">
        <f t="array" ref="AA14">_xlfn.IFNA(INDEX($Z$12:$Z$21,MATCH(0,COUNTIF($AA$12:$AA13,$Z$12:$Z$21),0)),"")</f>
        <v>Nickel</v>
      </c>
      <c r="AB14" s="2"/>
      <c r="AC14" s="2"/>
      <c r="AD14" s="2"/>
      <c r="AE14" s="2"/>
      <c r="AF14" s="2"/>
      <c r="AG14" s="2"/>
    </row>
    <row r="15" spans="1:34" ht="16.2" hidden="1">
      <c r="A15" s="31"/>
      <c r="B15" s="460"/>
      <c r="C15" s="112"/>
      <c r="D15" s="298"/>
      <c r="E15" s="461"/>
      <c r="F15" s="462"/>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6.2">
      <c r="A16" s="31"/>
      <c r="B16" s="33" t="str">
        <f ca="1">OFFSET(L!$C$1,MATCH("Declaration"&amp;ADDRESS(ROW(),COLUMN(),4),L!$A:$A,0)-1,SL,,)</f>
        <v>Company Unique ID:</v>
      </c>
      <c r="C16" s="67"/>
      <c r="D16" s="423"/>
      <c r="E16" s="424"/>
      <c r="F16" s="424"/>
      <c r="G16" s="424"/>
      <c r="H16" s="424"/>
      <c r="I16" s="424"/>
      <c r="J16" s="425"/>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6.2">
      <c r="A17" s="31"/>
      <c r="B17" s="33" t="str">
        <f ca="1">OFFSET(L!$C$1,MATCH("Declaration"&amp;ADDRESS(ROW(),COLUMN(),4),L!$A:$A,0)-1,SL,,)</f>
        <v>Company Unique ID Authority:</v>
      </c>
      <c r="C17" s="67"/>
      <c r="D17" s="423"/>
      <c r="E17" s="424"/>
      <c r="F17" s="424"/>
      <c r="G17" s="424"/>
      <c r="H17" s="424"/>
      <c r="I17" s="424"/>
      <c r="J17" s="425"/>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6.2">
      <c r="A18" s="31"/>
      <c r="B18" s="33" t="str">
        <f ca="1">OFFSET(L!$C$1,MATCH("Declaration"&amp;ADDRESS(ROW(),COLUMN(),4),L!$A:$A,0)-1,SL,,)</f>
        <v>Address:</v>
      </c>
      <c r="C18" s="67"/>
      <c r="D18" s="423"/>
      <c r="E18" s="424"/>
      <c r="F18" s="424"/>
      <c r="G18" s="424"/>
      <c r="H18" s="424"/>
      <c r="I18" s="424"/>
      <c r="J18" s="425"/>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 customHeight="1">
      <c r="A19" s="31"/>
      <c r="B19" s="33" t="str">
        <f ca="1">OFFSET(L!$C$1,MATCH("Declaration"&amp;ADDRESS(ROW(),COLUMN(),4),L!$A:$A,0)-1,SL,,)</f>
        <v>Contact Name (*):</v>
      </c>
      <c r="C19" s="67"/>
      <c r="D19" s="423" t="s">
        <v>20052</v>
      </c>
      <c r="E19" s="424"/>
      <c r="F19" s="424"/>
      <c r="G19" s="424"/>
      <c r="H19" s="424"/>
      <c r="I19" s="424"/>
      <c r="J19" s="425"/>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2">
      <c r="A20" s="31"/>
      <c r="B20" s="33" t="str">
        <f ca="1">OFFSET(L!$C$1,MATCH("Declaration"&amp;ADDRESS(ROW(),COLUMN(),4),L!$A:$A,0)-1,SL,,)</f>
        <v>Email – Contact (*):</v>
      </c>
      <c r="C20" s="67"/>
      <c r="D20" s="426" t="s">
        <v>20053</v>
      </c>
      <c r="E20" s="424"/>
      <c r="F20" s="424"/>
      <c r="G20" s="424"/>
      <c r="H20" s="424"/>
      <c r="I20" s="424"/>
      <c r="J20" s="425"/>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6.2">
      <c r="A21" s="31"/>
      <c r="B21" s="33" t="str">
        <f ca="1">OFFSET(L!$C$1,MATCH("Declaration"&amp;ADDRESS(ROW(),COLUMN(),4),L!$A:$A,0)-1,SL,,)</f>
        <v>Phone – Contact (*):</v>
      </c>
      <c r="C21" s="67"/>
      <c r="D21" s="423" t="s">
        <v>20054</v>
      </c>
      <c r="E21" s="424"/>
      <c r="F21" s="424"/>
      <c r="G21" s="424"/>
      <c r="H21" s="424"/>
      <c r="I21" s="424"/>
      <c r="J21" s="425"/>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2">
      <c r="A22" s="31"/>
      <c r="B22" s="33" t="str">
        <f ca="1">OFFSET(L!$C$1,MATCH("Declaration"&amp;ADDRESS(ROW(),COLUMN(),4),L!$A:$A,0)-1,SL,,)</f>
        <v>Authorizer (*):</v>
      </c>
      <c r="C22" s="67"/>
      <c r="D22" s="423" t="s">
        <v>20052</v>
      </c>
      <c r="E22" s="424"/>
      <c r="F22" s="424"/>
      <c r="G22" s="424"/>
      <c r="H22" s="424"/>
      <c r="I22" s="424"/>
      <c r="J22" s="425"/>
      <c r="K22" s="29"/>
      <c r="L22" s="98"/>
      <c r="Q22" s="2"/>
      <c r="R22" s="2"/>
      <c r="S22" s="2"/>
      <c r="T22" s="2"/>
      <c r="U22" s="2"/>
      <c r="V22" s="2"/>
      <c r="W22" s="2"/>
      <c r="X22" s="2"/>
      <c r="Y22" s="2"/>
      <c r="Z22" s="2"/>
      <c r="AA22" s="2">
        <f>10-COUNTIF(AA12:AA21,"")</f>
        <v>3</v>
      </c>
      <c r="AB22" s="2"/>
      <c r="AC22" s="2"/>
      <c r="AD22" s="2"/>
      <c r="AE22" s="2"/>
      <c r="AF22" s="2"/>
      <c r="AG22" s="2"/>
    </row>
    <row r="23" spans="1:33" ht="22.2">
      <c r="A23" s="31"/>
      <c r="B23" s="33" t="str">
        <f ca="1">OFFSET(L!$C$1,MATCH("Declaration"&amp;ADDRESS(ROW(),COLUMN(),4),L!$A:$A,0)-1,SL,,)</f>
        <v>Title - Authorizer:</v>
      </c>
      <c r="C23" s="67"/>
      <c r="D23" s="423"/>
      <c r="E23" s="424"/>
      <c r="F23" s="424"/>
      <c r="G23" s="424"/>
      <c r="H23" s="424"/>
      <c r="I23" s="424"/>
      <c r="J23" s="425"/>
      <c r="K23" s="29"/>
      <c r="L23" s="98"/>
      <c r="P23" s="2"/>
      <c r="Q23" s="2"/>
      <c r="R23" s="2"/>
      <c r="S23" s="2"/>
      <c r="T23" s="2"/>
      <c r="U23" s="2"/>
      <c r="V23" s="2"/>
      <c r="W23" s="2"/>
      <c r="X23" s="2"/>
      <c r="Y23" s="2"/>
      <c r="Z23" s="2"/>
      <c r="AA23" s="2">
        <f>IF(AA22=0,0.1,AA22)</f>
        <v>3</v>
      </c>
      <c r="AB23" s="2"/>
      <c r="AC23" s="2"/>
      <c r="AD23" s="2"/>
      <c r="AE23" s="2"/>
      <c r="AF23" s="2"/>
      <c r="AG23" s="2"/>
    </row>
    <row r="24" spans="1:33" ht="22.2">
      <c r="A24" s="31"/>
      <c r="B24" s="33" t="str">
        <f ca="1">OFFSET(L!$C$1,MATCH("Declaration"&amp;ADDRESS(ROW(),COLUMN(),4),L!$A:$A,0)-1,SL,,)</f>
        <v>Email - Authorizer (*):</v>
      </c>
      <c r="C24" s="67"/>
      <c r="D24" s="426" t="s">
        <v>20055</v>
      </c>
      <c r="E24" s="424"/>
      <c r="F24" s="424"/>
      <c r="G24" s="424"/>
      <c r="H24" s="424"/>
      <c r="I24" s="424"/>
      <c r="J24" s="425"/>
      <c r="K24" s="29"/>
      <c r="L24" s="98"/>
      <c r="P24" s="2"/>
      <c r="Q24" s="2"/>
      <c r="R24" s="2"/>
      <c r="S24" s="2"/>
      <c r="T24" s="2"/>
      <c r="U24" s="2"/>
      <c r="V24" s="2"/>
      <c r="W24" s="2"/>
      <c r="X24" s="2"/>
      <c r="Y24" s="2"/>
      <c r="Z24" s="2"/>
      <c r="AA24" s="2"/>
      <c r="AB24" s="2"/>
      <c r="AC24" s="2"/>
      <c r="AD24" s="2"/>
      <c r="AE24" s="2"/>
      <c r="AF24" s="2"/>
      <c r="AG24" s="2"/>
    </row>
    <row r="25" spans="1:33" ht="16.2">
      <c r="A25" s="31"/>
      <c r="B25" s="33" t="str">
        <f ca="1">OFFSET(L!$C$1,MATCH("Declaration"&amp;ADDRESS(ROW(),COLUMN(),4),L!$A:$A,0)-1,SL,,)</f>
        <v>Phone - Authorizer:</v>
      </c>
      <c r="C25" s="124"/>
      <c r="D25" s="423"/>
      <c r="E25" s="424"/>
      <c r="F25" s="424"/>
      <c r="G25" s="424"/>
      <c r="H25" s="424"/>
      <c r="I25" s="424"/>
      <c r="J25" s="425"/>
      <c r="K25" s="29"/>
      <c r="L25" s="104"/>
      <c r="P25" s="2"/>
      <c r="Q25" s="2"/>
      <c r="R25" s="2"/>
      <c r="S25" s="2"/>
      <c r="T25" s="2"/>
      <c r="U25" s="2"/>
      <c r="V25" s="2"/>
      <c r="W25" s="2"/>
      <c r="X25" s="2"/>
      <c r="Y25" s="2"/>
      <c r="Z25" s="2"/>
      <c r="AA25" s="2"/>
      <c r="AB25" s="2"/>
      <c r="AC25" s="2"/>
      <c r="AD25" s="2"/>
      <c r="AE25" s="2"/>
      <c r="AF25" s="2"/>
      <c r="AG25" s="2"/>
    </row>
    <row r="26" spans="1:33" ht="17.399999999999999">
      <c r="A26" s="31"/>
      <c r="B26" s="33" t="str">
        <f ca="1">OFFSET(L!$C$1,MATCH("Declaration"&amp;ADDRESS(ROW(),COLUMN(),4),L!$A:$A,0)-1,SL,,)</f>
        <v>Effective Date (*):</v>
      </c>
      <c r="C26" s="68"/>
      <c r="D26" s="421">
        <v>45831</v>
      </c>
      <c r="E26" s="422"/>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399999999999999">
      <c r="A27" s="34"/>
      <c r="B27" s="69"/>
      <c r="C27" s="13"/>
      <c r="D27" s="432"/>
      <c r="E27" s="432"/>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2">
      <c r="A28" s="35"/>
      <c r="B28" s="433" t="str">
        <f ca="1">OFFSET(L!$C$1,MATCH("Declaration"&amp;ADDRESS(ROW(),COLUMN(),4),L!$A:$A,0)-1,SL,,)</f>
        <v>Answer the following questions 1 - 7 based on the declaration scope indicated above</v>
      </c>
      <c r="C28" s="433"/>
      <c r="D28" s="433"/>
      <c r="E28" s="433"/>
      <c r="F28" s="433"/>
      <c r="G28" s="433"/>
      <c r="H28" s="433"/>
      <c r="I28" s="433"/>
      <c r="J28" s="433"/>
      <c r="K28" s="36"/>
      <c r="L28" s="99"/>
      <c r="P28" s="2"/>
      <c r="Q28" s="2"/>
      <c r="R28" s="2"/>
      <c r="S28" s="2"/>
      <c r="T28" s="2"/>
      <c r="U28" s="2"/>
      <c r="V28" s="2"/>
      <c r="W28" s="2"/>
      <c r="X28" s="2"/>
      <c r="Y28" s="2"/>
      <c r="Z28" s="2"/>
      <c r="AA28" s="2"/>
      <c r="AB28" s="2"/>
      <c r="AC28" s="2"/>
      <c r="AD28" s="2"/>
      <c r="AE28" s="2"/>
      <c r="AF28" s="2"/>
      <c r="AG28" s="2"/>
    </row>
    <row r="29" spans="1:33" ht="48.6">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2">
      <c r="A30" s="34"/>
      <c r="B30" s="299" t="str">
        <f t="shared" ref="B30:B39" si="32">IF(COUNTBLANK(AA12),"",AA12&amp;"(*)")</f>
        <v>Cobalt(*)</v>
      </c>
      <c r="C30" s="28"/>
      <c r="D30" s="403" t="s">
        <v>25</v>
      </c>
      <c r="E30" s="404"/>
      <c r="F30" s="8"/>
      <c r="G30" s="405"/>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2">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2">
      <c r="A32" s="34"/>
      <c r="B32" s="299" t="str">
        <f t="shared" si="32"/>
        <v>Nickel(*)</v>
      </c>
      <c r="C32" s="28"/>
      <c r="D32" s="403" t="s">
        <v>25</v>
      </c>
      <c r="E32" s="404"/>
      <c r="F32" s="8"/>
      <c r="G32" s="405"/>
      <c r="H32" s="406"/>
      <c r="I32" s="406"/>
      <c r="J32" s="407"/>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2.2">
      <c r="A33" s="34"/>
      <c r="B33" s="299" t="str">
        <f t="shared" si="32"/>
        <v/>
      </c>
      <c r="C33" s="28"/>
      <c r="D33" s="403"/>
      <c r="E33" s="404"/>
      <c r="F33" s="8"/>
      <c r="G33" s="405"/>
      <c r="H33" s="406"/>
      <c r="I33" s="406"/>
      <c r="J33" s="407"/>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2">
      <c r="A34" s="34"/>
      <c r="B34" s="299" t="str">
        <f t="shared" si="32"/>
        <v/>
      </c>
      <c r="C34" s="28"/>
      <c r="D34" s="403"/>
      <c r="E34" s="404"/>
      <c r="F34" s="8"/>
      <c r="G34" s="405"/>
      <c r="H34" s="406"/>
      <c r="I34" s="406"/>
      <c r="J34" s="407"/>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2">
      <c r="A35" s="34"/>
      <c r="B35" s="299" t="str">
        <f t="shared" si="32"/>
        <v/>
      </c>
      <c r="C35" s="28"/>
      <c r="D35" s="403"/>
      <c r="E35" s="404"/>
      <c r="F35" s="8"/>
      <c r="G35" s="405"/>
      <c r="H35" s="406"/>
      <c r="I35" s="406"/>
      <c r="J35" s="407"/>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2"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2"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2"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2"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399999999999999">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899999999999999"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2">
      <c r="A42" s="34"/>
      <c r="B42" s="300" t="str">
        <f t="shared" ref="B42:B51" si="36">IF(ISERROR(AA12),"",AA12&amp;"")&amp;P42</f>
        <v>Cobalt(*)</v>
      </c>
      <c r="C42" s="28"/>
      <c r="D42" s="403" t="s">
        <v>25</v>
      </c>
      <c r="E42" s="404"/>
      <c r="F42" s="8"/>
      <c r="G42" s="405"/>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2">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2">
      <c r="A44" s="34"/>
      <c r="B44" s="300" t="str">
        <f t="shared" si="36"/>
        <v>Nickel(*)</v>
      </c>
      <c r="C44" s="28"/>
      <c r="D44" s="403" t="s">
        <v>25</v>
      </c>
      <c r="E44" s="404"/>
      <c r="F44" s="8"/>
      <c r="G44" s="405"/>
      <c r="H44" s="406"/>
      <c r="I44" s="406"/>
      <c r="J44" s="407"/>
      <c r="K44" s="29"/>
      <c r="L44" s="105"/>
      <c r="P44" s="301" t="str">
        <f t="shared" si="45"/>
        <v>(*)</v>
      </c>
      <c r="R44" s="2"/>
      <c r="S44" s="302" t="str">
        <f t="shared" si="46"/>
        <v>Nickel</v>
      </c>
      <c r="T44" s="303" t="str">
        <f t="shared" ref="T44" si="56">IF(S45="",S44,IF(S44="",S45,IF(S44&gt;S45,S45,S44)))</f>
        <v>Nickel</v>
      </c>
      <c r="U44" s="303" t="str">
        <f t="shared" ref="U44" si="57">IF(T44="",T44,IF(T43="",T43,IF(T43&gt;T44,T43,T44)))</f>
        <v>Nickel</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2">
      <c r="A45" s="34"/>
      <c r="B45" s="300" t="str">
        <f t="shared" si="36"/>
        <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2">
      <c r="A46" s="34"/>
      <c r="B46" s="300" t="str">
        <f t="shared" si="36"/>
        <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2">
      <c r="A47" s="34"/>
      <c r="B47" s="300" t="str">
        <f t="shared" si="36"/>
        <v/>
      </c>
      <c r="C47" s="28"/>
      <c r="D47" s="403"/>
      <c r="E47" s="404"/>
      <c r="F47" s="8"/>
      <c r="G47" s="405"/>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2"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2"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2"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2"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399999999999999">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34"/>
      <c r="I53" s="434"/>
      <c r="J53" s="434"/>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2">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2">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 customHeight="1">
      <c r="A56" s="34"/>
      <c r="B56" s="300" t="str">
        <f>IF(ISERROR(AA$14),"",AA$14&amp;"")&amp;P$56</f>
        <v>Nickel(*)</v>
      </c>
      <c r="C56" s="6"/>
      <c r="D56" s="403" t="s">
        <v>22</v>
      </c>
      <c r="E56" s="404"/>
      <c r="F56" s="40"/>
      <c r="G56" s="405"/>
      <c r="H56" s="406"/>
      <c r="I56" s="406"/>
      <c r="J56" s="407"/>
      <c r="K56" s="29"/>
      <c r="L56" s="105"/>
      <c r="P56" s="301" t="str">
        <f t="shared" si="135"/>
        <v>(*)</v>
      </c>
      <c r="Q56" s="2"/>
      <c r="R56" s="2"/>
      <c r="S56" s="2"/>
      <c r="T56" s="2"/>
      <c r="U56" s="2"/>
      <c r="V56" s="2"/>
      <c r="W56" s="2"/>
      <c r="X56" s="2"/>
      <c r="Y56" s="2">
        <v>40</v>
      </c>
      <c r="Z56" s="2"/>
      <c r="AA56" s="2"/>
      <c r="AB56" s="2"/>
      <c r="AC56" s="2"/>
      <c r="AD56" s="2"/>
      <c r="AE56" s="2"/>
      <c r="AF56" s="2"/>
    </row>
    <row r="57" spans="1:33" ht="21.9" customHeight="1">
      <c r="A57" s="34"/>
      <c r="B57" s="300" t="str">
        <f>IF(ISERROR(AA$15),"",AA$15&amp;"")&amp;P$57</f>
        <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2">
      <c r="A58" s="34"/>
      <c r="B58" s="300" t="str">
        <f>IF(ISERROR(AA$16),"",AA$16&amp;"")&amp;P$58</f>
        <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2">
      <c r="A59" s="34"/>
      <c r="B59" s="300" t="str">
        <f>IF(ISERROR(AA$17),"",AA$17&amp;"")&amp;P$59</f>
        <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2.2"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2"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2"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2"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7.399999999999999">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399999999999999"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2">
      <c r="A66" s="34"/>
      <c r="B66" s="300" t="str">
        <f>IF(ISERROR(AA$12),"",AA$12&amp;"")&amp;P$54</f>
        <v>Cobalt(*)</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Nickel(*)</v>
      </c>
      <c r="C68" s="6"/>
      <c r="D68" s="403" t="s">
        <v>22</v>
      </c>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7.399999999999999">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2">
      <c r="A78" s="34"/>
      <c r="B78" s="300" t="str">
        <f>IF(ISERROR(AA$12),"",AA$12&amp;"")&amp;P$54</f>
        <v>Cobalt(*)</v>
      </c>
      <c r="C78" s="28"/>
      <c r="D78" s="403" t="s">
        <v>20056</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2">
      <c r="A79" s="34"/>
      <c r="B79" s="300" t="str">
        <f>IF(ISERROR(AA$13),"",AA$13&amp;"")&amp;P$55</f>
        <v>Copper(*)</v>
      </c>
      <c r="C79" s="28"/>
      <c r="D79" s="403" t="s">
        <v>20056</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Nickel(*)</v>
      </c>
      <c r="C80" s="28"/>
      <c r="D80" s="403" t="s">
        <v>20056</v>
      </c>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6.2">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8.6">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2">
      <c r="A90" s="34"/>
      <c r="B90" s="300" t="str">
        <f>IF(ISERROR(AA$12),"",AA$12&amp;"")&amp;P$54</f>
        <v>Cobalt(*)</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2">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2">
      <c r="A92" s="34"/>
      <c r="B92" s="300" t="str">
        <f>IF(ISERROR(AA$14),"",AA$14&amp;"")&amp;P$56</f>
        <v>Nickel(*)</v>
      </c>
      <c r="C92" s="6"/>
      <c r="D92" s="403" t="s">
        <v>25</v>
      </c>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2">
      <c r="A93" s="34"/>
      <c r="B93" s="300" t="str">
        <f>IF(ISERROR(AA$15),"",AA$15&amp;"")&amp;P$57</f>
        <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2">
      <c r="A94" s="34"/>
      <c r="B94" s="300" t="str">
        <f>IF(ISERROR(AA$16),"",AA$16&amp;"")&amp;P$58</f>
        <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2">
      <c r="A95" s="34"/>
      <c r="B95" s="300" t="str">
        <f>IF(ISERROR(AA$17),"",AA$17&amp;"")&amp;P$59</f>
        <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2"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2"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2"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2"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6.2">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8.6">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2">
      <c r="A102" s="34"/>
      <c r="B102" s="300" t="str">
        <f>IF(ISERROR(AA$12),"",AA$12&amp;"")&amp;P$54</f>
        <v>Cobalt(*)</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2">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2">
      <c r="A104" s="34"/>
      <c r="B104" s="300" t="str">
        <f>IF(ISERROR(AA$14),"",AA$14&amp;"")&amp;P$56</f>
        <v>Nickel(*)</v>
      </c>
      <c r="C104" s="28"/>
      <c r="D104" s="403" t="s">
        <v>25</v>
      </c>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2">
      <c r="A105" s="34"/>
      <c r="B105" s="300" t="str">
        <f>IF(ISERROR(AA$15),"",AA$15&amp;"")&amp;P$57</f>
        <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2">
      <c r="A106" s="34"/>
      <c r="B106" s="300" t="str">
        <f>IF(ISERROR(AA$16),"",AA$16&amp;"")&amp;P$58</f>
        <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2">
      <c r="A107" s="34"/>
      <c r="B107" s="300" t="str">
        <f>IF(ISERROR(AA$17),"",AA$17&amp;"")&amp;P$59</f>
        <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2"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2"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2"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2"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6.2">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2">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6.2">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2">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22</v>
      </c>
      <c r="E117" s="404"/>
      <c r="F117" s="50"/>
      <c r="G117" s="413"/>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2">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2">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6.2">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6.2">
      <c r="A122" s="34"/>
      <c r="B122" s="300" t="str">
        <f>IF(ISERROR(AA$14),"",AA$14&amp;"")&amp;P$56</f>
        <v>Nickel(*)</v>
      </c>
      <c r="C122" s="6"/>
      <c r="D122" s="403" t="s">
        <v>25</v>
      </c>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6.2">
      <c r="A123" s="34"/>
      <c r="B123" s="300" t="str">
        <f>IF(ISERROR(AA$15),"",AA$15&amp;"")&amp;P$57</f>
        <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6.2">
      <c r="A124" s="34"/>
      <c r="B124" s="300" t="str">
        <f>IF(ISERROR(AA$16),"",AA$16&amp;"")&amp;P$58</f>
        <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6.2">
      <c r="A125" s="34"/>
      <c r="B125" s="300" t="str">
        <f>IF(ISERROR(AA$17),"",AA$17&amp;"")&amp;P$59</f>
        <v/>
      </c>
      <c r="C125" s="6"/>
      <c r="D125" s="403"/>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6.2"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6.2"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6.2"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6.2"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6.2">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2">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2">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2">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2">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6.8"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6.8" thickTop="1">
      <c r="L140" s="95"/>
      <c r="P140" s="2"/>
      <c r="Q140" s="2"/>
      <c r="R140" s="2"/>
      <c r="S140" s="2"/>
      <c r="T140" s="2"/>
      <c r="U140" s="2"/>
      <c r="V140" s="2"/>
      <c r="W140" s="2"/>
      <c r="X140" s="2"/>
      <c r="Y140" s="2"/>
      <c r="Z140" s="2"/>
      <c r="AA140" s="2"/>
      <c r="AB140" s="2"/>
      <c r="AC140" s="2"/>
      <c r="AD140" s="2"/>
      <c r="AE140" s="2"/>
      <c r="AF140" s="2"/>
      <c r="AG140" s="2"/>
    </row>
    <row r="141" spans="1:33" ht="17.399999999999999" customHeight="1"/>
    <row r="142" spans="1:33" ht="17.399999999999999" hidden="1" customHeight="1">
      <c r="B142" s="369"/>
    </row>
    <row r="143" spans="1:33" ht="17.399999999999999" hidden="1" customHeight="1"/>
    <row r="144" spans="1:33" ht="17.399999999999999" hidden="1" customHeight="1">
      <c r="B144" s="172" t="s">
        <v>25</v>
      </c>
    </row>
    <row r="145" spans="2:2" ht="17.399999999999999" hidden="1" customHeight="1">
      <c r="B145" s="172" t="s">
        <v>22</v>
      </c>
    </row>
    <row r="146" spans="2:2" ht="17.399999999999999" hidden="1" customHeight="1">
      <c r="B146" s="172" t="s">
        <v>26</v>
      </c>
    </row>
    <row r="147" spans="2:2" ht="17.399999999999999" hidden="1" customHeight="1">
      <c r="B147" s="172" t="s">
        <v>18639</v>
      </c>
    </row>
    <row r="148" spans="2:2" ht="17.399999999999999" hidden="1" customHeight="1">
      <c r="B148" s="172" t="s">
        <v>25</v>
      </c>
    </row>
    <row r="149" spans="2:2" ht="17.399999999999999" hidden="1" customHeight="1">
      <c r="B149" s="172" t="s">
        <v>22</v>
      </c>
    </row>
    <row r="150" spans="2:2" ht="17.399999999999999" hidden="1" customHeight="1">
      <c r="B150" s="172" t="s">
        <v>26</v>
      </c>
    </row>
    <row r="151" spans="2:2" ht="17.399999999999999" hidden="1" customHeight="1">
      <c r="B151" s="309" t="s">
        <v>18917</v>
      </c>
    </row>
    <row r="152" spans="2:2" ht="17.399999999999999" hidden="1" customHeight="1">
      <c r="B152" s="172" t="s">
        <v>27</v>
      </c>
    </row>
    <row r="153" spans="2:2" ht="17.399999999999999" hidden="1" customHeight="1">
      <c r="B153" s="172" t="s">
        <v>28</v>
      </c>
    </row>
    <row r="154" spans="2:2" ht="17.399999999999999" hidden="1" customHeight="1">
      <c r="B154" s="172" t="s">
        <v>29</v>
      </c>
    </row>
    <row r="155" spans="2:2" ht="17.399999999999999" hidden="1" customHeight="1">
      <c r="B155" s="172" t="s">
        <v>30</v>
      </c>
    </row>
    <row r="156" spans="2:2" ht="17.399999999999999" hidden="1" customHeight="1">
      <c r="B156" s="172" t="s">
        <v>31</v>
      </c>
    </row>
    <row r="157" spans="2:2" ht="17.399999999999999" hidden="1" customHeight="1">
      <c r="B157" s="172" t="s">
        <v>18640</v>
      </c>
    </row>
    <row r="158" spans="2:2" ht="17.399999999999999" hidden="1" customHeight="1">
      <c r="B158" s="172" t="s">
        <v>32</v>
      </c>
    </row>
    <row r="159" spans="2:2" ht="17.399999999999999" hidden="1" customHeight="1">
      <c r="B159" s="172" t="s">
        <v>25</v>
      </c>
    </row>
    <row r="160" spans="2:2" ht="17.399999999999999" hidden="1" customHeight="1">
      <c r="B160" s="172" t="s">
        <v>22</v>
      </c>
    </row>
    <row r="161" spans="2:3" ht="17.399999999999999" hidden="1" customHeight="1">
      <c r="B161" s="172" t="s">
        <v>32</v>
      </c>
    </row>
    <row r="162" spans="2:3" ht="17.399999999999999" hidden="1" customHeight="1">
      <c r="B162" s="172" t="s">
        <v>33</v>
      </c>
    </row>
    <row r="163" spans="2:3" ht="17.399999999999999" hidden="1" customHeight="1">
      <c r="B163" s="172" t="s">
        <v>22</v>
      </c>
    </row>
    <row r="164" spans="2:3" ht="17.399999999999999" hidden="1" customHeight="1">
      <c r="B164" s="172" t="s">
        <v>25</v>
      </c>
    </row>
    <row r="165" spans="2:3" ht="17.399999999999999" hidden="1" customHeight="1">
      <c r="B165" s="172" t="s">
        <v>22</v>
      </c>
    </row>
    <row r="166" spans="2:3" ht="17.399999999999999" hidden="1" customHeight="1">
      <c r="B166" s="172" t="s">
        <v>26</v>
      </c>
    </row>
    <row r="167" spans="2:3" ht="17.399999999999999" hidden="1" customHeight="1">
      <c r="B167" s="172" t="s">
        <v>34</v>
      </c>
    </row>
    <row r="168" spans="2:3" ht="17.399999999999999" hidden="1" customHeight="1">
      <c r="B168" s="172" t="s">
        <v>35</v>
      </c>
    </row>
    <row r="169" spans="2:3" ht="17.399999999999999" hidden="1" customHeight="1">
      <c r="B169" s="172" t="s">
        <v>36</v>
      </c>
    </row>
    <row r="170" spans="2:3" ht="17.399999999999999" hidden="1" customHeight="1">
      <c r="B170" s="172" t="s">
        <v>37</v>
      </c>
    </row>
    <row r="171" spans="2:3" ht="17.399999999999999" hidden="1" customHeight="1">
      <c r="B171" s="172" t="s">
        <v>22</v>
      </c>
    </row>
    <row r="172" spans="2:3" ht="17.399999999999999" hidden="1" customHeight="1">
      <c r="B172" s="172" t="s">
        <v>25</v>
      </c>
    </row>
    <row r="173" spans="2:3" ht="17.399999999999999" hidden="1" customHeight="1">
      <c r="B173" s="172" t="s">
        <v>38</v>
      </c>
    </row>
    <row r="174" spans="2:3" ht="17.399999999999999" hidden="1" customHeight="1">
      <c r="B174" s="172" t="s">
        <v>22</v>
      </c>
    </row>
    <row r="175" spans="2:3" ht="17.399999999999999" hidden="1" customHeight="1">
      <c r="B175" s="172" t="s">
        <v>40</v>
      </c>
      <c r="C175" t="s">
        <v>19146</v>
      </c>
    </row>
    <row r="176" spans="2:3" ht="17.399999999999999" hidden="1" customHeight="1">
      <c r="B176" s="172" t="s">
        <v>18641</v>
      </c>
      <c r="C176" t="s">
        <v>19147</v>
      </c>
    </row>
    <row r="177" spans="2:3" ht="17.399999999999999" hidden="1" customHeight="1">
      <c r="B177" s="172" t="s">
        <v>18643</v>
      </c>
      <c r="C177" t="s">
        <v>19148</v>
      </c>
    </row>
    <row r="178" spans="2:3" ht="17.399999999999999" hidden="1" customHeight="1">
      <c r="B178" s="172" t="s">
        <v>18644</v>
      </c>
      <c r="C178" t="s">
        <v>19149</v>
      </c>
    </row>
    <row r="179" spans="2:3" ht="17.399999999999999" hidden="1" customHeight="1">
      <c r="B179" s="172" t="s">
        <v>41</v>
      </c>
      <c r="C179" t="s">
        <v>19150</v>
      </c>
    </row>
    <row r="180" spans="2:3" ht="17.399999999999999" hidden="1" customHeight="1">
      <c r="B180" s="172" t="s">
        <v>18642</v>
      </c>
      <c r="C180" t="s">
        <v>19151</v>
      </c>
    </row>
    <row r="181" spans="2:3" ht="17.399999999999999" hidden="1" customHeight="1">
      <c r="B181" s="172"/>
    </row>
    <row r="182" spans="2:3" ht="17.399999999999999" hidden="1" customHeight="1">
      <c r="B182" s="172"/>
    </row>
    <row r="183" spans="2:3" ht="17.399999999999999" hidden="1" customHeight="1">
      <c r="B183" s="172"/>
    </row>
    <row r="184" spans="2:3" ht="17.399999999999999" hidden="1" customHeight="1">
      <c r="B184" s="172"/>
    </row>
    <row r="185" spans="2:3" ht="17.399999999999999" hidden="1" customHeight="1">
      <c r="B185" s="172" t="s">
        <v>18645</v>
      </c>
    </row>
    <row r="186" spans="2:3" ht="17.399999999999999" hidden="1" customHeight="1"/>
    <row r="187" spans="2:3" ht="17.399999999999999" hidden="1" customHeight="1"/>
    <row r="188" spans="2:3" ht="17.399999999999999" hidden="1" customHeight="1">
      <c r="B188" s="370"/>
    </row>
    <row r="189" spans="2:3" ht="17.399999999999999"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30:E30"/>
    <mergeCell ref="G30:J30"/>
    <mergeCell ref="G31:J31"/>
    <mergeCell ref="D36:E36"/>
    <mergeCell ref="D16:J16"/>
    <mergeCell ref="G54:J54"/>
    <mergeCell ref="D50:E50"/>
    <mergeCell ref="G50:J50"/>
    <mergeCell ref="D51:E51"/>
    <mergeCell ref="D47:E47"/>
    <mergeCell ref="G51:J51"/>
    <mergeCell ref="D44:E44"/>
    <mergeCell ref="D41:E41"/>
    <mergeCell ref="D38:E38"/>
    <mergeCell ref="G39:J39"/>
    <mergeCell ref="D45:E45"/>
    <mergeCell ref="G45:J45"/>
    <mergeCell ref="G47:J47"/>
    <mergeCell ref="D53:E53"/>
    <mergeCell ref="D48:E48"/>
    <mergeCell ref="G48:J48"/>
    <mergeCell ref="G49:J49"/>
    <mergeCell ref="H53:J53"/>
    <mergeCell ref="D26:E26"/>
    <mergeCell ref="D32:E32"/>
    <mergeCell ref="D21:J21"/>
    <mergeCell ref="D22:J22"/>
    <mergeCell ref="D19:J19"/>
    <mergeCell ref="D20:J20"/>
    <mergeCell ref="D24:J24"/>
    <mergeCell ref="E3:I3"/>
    <mergeCell ref="G44:J44"/>
    <mergeCell ref="G37:J37"/>
    <mergeCell ref="D42:E42"/>
    <mergeCell ref="G42:J42"/>
    <mergeCell ref="G43:J43"/>
    <mergeCell ref="D9:G9"/>
    <mergeCell ref="D29:E29"/>
    <mergeCell ref="D27:E27"/>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90"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A3631604-F3BE-47D0-8A99-EBF987BB0B08}"/>
    <hyperlink ref="D24" r:id="rId2" xr:uid="{86D0EDEB-E4E3-401C-81BA-3EE4685B1525}"/>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4"/>
  <sheetViews>
    <sheetView showGridLines="0" showZeros="0" tabSelected="1" topLeftCell="A2" zoomScaleNormal="100" workbookViewId="0">
      <pane ySplit="3" topLeftCell="A20" activePane="bottomLeft" state="frozen"/>
      <selection activeCell="B24" sqref="B24:J24"/>
      <selection pane="bottomLeft" activeCell="C21" sqref="C21"/>
    </sheetView>
  </sheetViews>
  <sheetFormatPr defaultColWidth="9" defaultRowHeight="12.6"/>
  <cols>
    <col min="1" max="1" width="13.7265625" style="170" customWidth="1"/>
    <col min="2" max="2" width="13.08984375" style="96" customWidth="1"/>
    <col min="3" max="3" width="40.453125" style="96" customWidth="1"/>
    <col min="4" max="4" width="30.7265625" style="96" customWidth="1"/>
    <col min="5" max="5" width="21" style="96" customWidth="1"/>
    <col min="6" max="7" width="14" style="96" customWidth="1"/>
    <col min="8" max="8" width="25" style="96" customWidth="1"/>
    <col min="9" max="9" width="24" style="96" customWidth="1"/>
    <col min="10" max="10" width="18.08984375" style="96" customWidth="1"/>
    <col min="11" max="11" width="27.08984375" style="96" customWidth="1"/>
    <col min="12" max="12" width="20.7265625" style="96" customWidth="1"/>
    <col min="13" max="13" width="35" style="96" customWidth="1"/>
    <col min="14" max="14" width="42" style="96" customWidth="1"/>
    <col min="15" max="15" width="32" style="96" customWidth="1"/>
    <col min="16" max="16" width="23" style="96" customWidth="1"/>
    <col min="17" max="17" width="43.453125" style="96" customWidth="1"/>
    <col min="18" max="18" width="7.26953125" style="96" hidden="1" customWidth="1"/>
    <col min="19" max="19" width="19" style="96" hidden="1" customWidth="1"/>
    <col min="20" max="20" width="13.08984375" style="96" hidden="1" customWidth="1"/>
    <col min="21" max="21" width="19.453125" style="96" hidden="1" customWidth="1"/>
    <col min="22" max="22" width="5.7265625" style="96" hidden="1" customWidth="1"/>
    <col min="23" max="23" width="14.453125" style="96" hidden="1" customWidth="1"/>
    <col min="24" max="24" width="27.26953125" style="96" hidden="1" customWidth="1"/>
    <col min="25" max="25" width="25.7265625" style="96" hidden="1" customWidth="1"/>
    <col min="26" max="26" width="22" style="96" hidden="1" customWidth="1"/>
    <col min="27" max="27" width="20.7265625" style="96" hidden="1" customWidth="1"/>
    <col min="28" max="28" width="20.08984375" style="315" hidden="1" customWidth="1"/>
    <col min="29" max="29" width="26.26953125" style="96" hidden="1" customWidth="1"/>
    <col min="30" max="30" width="23.26953125" style="96" hidden="1" customWidth="1"/>
    <col min="31" max="31" width="26" style="96" hidden="1" customWidth="1"/>
    <col min="32" max="32" width="30.08984375" style="96" hidden="1" customWidth="1"/>
    <col min="33" max="33" width="26" style="96" hidden="1" customWidth="1"/>
    <col min="34" max="34" width="21" style="96" hidden="1" customWidth="1"/>
    <col min="35" max="39" width="9" style="96" customWidth="1"/>
    <col min="40" max="16384" width="9" style="96"/>
  </cols>
  <sheetData>
    <row r="1" spans="1:34" s="16" customFormat="1" ht="13.8"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3" t="str">
        <f ca="1">OFFSET(L!$C$1,MATCH("Smelter List"&amp;ADDRESS(ROW(),COLUMN(),4),L!$A:$A,0)-1,SL,,)</f>
        <v>Link to "RMAP Conformant Smelter List"</v>
      </c>
      <c r="K2" s="464"/>
      <c r="L2" s="464"/>
      <c r="M2" s="464"/>
      <c r="N2" s="464"/>
      <c r="O2" s="464"/>
      <c r="P2" s="162"/>
      <c r="Q2" s="163"/>
      <c r="R2" s="164"/>
      <c r="S2" s="164"/>
      <c r="T2" s="164"/>
      <c r="AB2" s="312"/>
      <c r="AH2" s="130" t="s">
        <v>25</v>
      </c>
    </row>
    <row r="3" spans="1:34" s="16" customFormat="1" ht="201" customHeight="1">
      <c r="A3" s="202"/>
      <c r="B3" s="46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5"/>
      <c r="D3" s="465"/>
      <c r="E3" s="465"/>
      <c r="F3" s="165"/>
      <c r="G3" s="466" t="str">
        <f ca="1">OFFSET(L!$C$1,MATCH("General"&amp;"Cpy",L!$A:$A,0)-1,SL,,)</f>
        <v>© 2025 Responsible Minerals Initiative. All rights reserved.</v>
      </c>
      <c r="H3" s="467"/>
      <c r="I3" s="468"/>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50.4">
      <c r="A5" s="198" t="s">
        <v>102</v>
      </c>
      <c r="B5" s="304" t="s">
        <v>40</v>
      </c>
      <c r="C5" s="152" t="s">
        <v>100</v>
      </c>
      <c r="D5" s="149"/>
      <c r="E5" s="149" t="str">
        <f ca="1">IF(ISERROR($V5),"",OFFSET('Smelter Look-up'!$D$4,$V5-4,0)&amp;"")</f>
        <v>FINLAND</v>
      </c>
      <c r="F5" s="149" t="str">
        <f ca="1">IF(ISERROR($V5),"",OFFSET('Smelter Look-up'!$E$4,$V5-4,0))</f>
        <v>CID003226</v>
      </c>
      <c r="G5" s="149" t="str">
        <f ca="1">IF(C5=$X$4,"Enter smelter details",IF(ISERROR($V5),"",OFFSET('Smelter Look-up'!$F$4,$V5-4,0)))</f>
        <v>RMI</v>
      </c>
      <c r="H5" s="206">
        <f ca="1">IF(ISERROR($V5),"",OFFSET('Smelter Look-up'!$G$4,$V5-4,0))</f>
        <v>0</v>
      </c>
      <c r="I5" s="207" t="str">
        <f ca="1">IF(ISERROR($V5),"",OFFSET('Smelter Look-up'!$H$4,$V5-4,0))</f>
        <v>Kokkola</v>
      </c>
      <c r="J5" s="207" t="str">
        <f ca="1">IF(ISERROR($V5),"",OFFSET('Smelter Look-up'!$I$4,$V5-4,0))</f>
        <v>Mellersta Österbotten</v>
      </c>
      <c r="K5" s="150"/>
      <c r="L5" s="150"/>
      <c r="M5" s="150"/>
      <c r="N5" s="150"/>
      <c r="O5" s="150"/>
      <c r="P5" s="209"/>
      <c r="Q5" s="151"/>
      <c r="R5" s="149" t="str">
        <f ca="1">IF(ISERROR($V5),"",OFFSET('Smelter Look-up'!$C$4,$V5-4,0)&amp;"")</f>
        <v>Umicore Finland Oy</v>
      </c>
      <c r="S5" s="155" t="str">
        <f t="shared" ref="S5:S12" ca="1" si="0">IF(B5="","",IF(ISERROR(MATCH($E5,CL,0)),"Unknown",INDIRECT("'C'!$A$"&amp;MATCH($E5,CL,0)+1)))</f>
        <v>FI</v>
      </c>
      <c r="T5" s="155" t="str">
        <f ca="1">IF(B5="","",IF(ISERROR(MATCH($J5,SorP!$B$1:$B$6226,0)),"",INDIRECT("'SorP'!$A$"&amp;MATCH($S5&amp;$J5,SorP!C:C,0))))</f>
        <v>FI-07</v>
      </c>
      <c r="U5" s="168"/>
      <c r="V5" s="169">
        <f>IF(C5="",NA(),MATCH($B5&amp;$C5,'Smelter Look-up'!$J:$J,0))</f>
        <v>152</v>
      </c>
      <c r="X5" s="170">
        <f t="shared" ref="X5:X12" ca="1" si="1">IF(AND(C5="Smelter not listed",OR(LEN(D5)=0,LEN(E5)=0)),1,0)</f>
        <v>0</v>
      </c>
      <c r="AB5" s="314" t="str">
        <f t="shared" ref="AB5:AB12" si="2">IF(C5="","",B5)</f>
        <v>Cobalt</v>
      </c>
    </row>
    <row r="6" spans="1:34" s="170" customFormat="1" ht="25.2" customHeight="1">
      <c r="A6" s="198"/>
      <c r="B6" s="304" t="s">
        <v>18641</v>
      </c>
      <c r="C6" s="152" t="s">
        <v>308</v>
      </c>
      <c r="D6" s="149" t="s">
        <v>20057</v>
      </c>
      <c r="E6" s="149" t="s">
        <v>1643</v>
      </c>
      <c r="F6" s="149"/>
      <c r="G6" s="149" t="s">
        <v>56</v>
      </c>
      <c r="H6" s="206"/>
      <c r="I6" s="207" t="s">
        <v>20058</v>
      </c>
      <c r="J6" s="207" t="s">
        <v>8792</v>
      </c>
      <c r="K6" s="150"/>
      <c r="L6" s="150"/>
      <c r="M6" s="150"/>
      <c r="N6" s="150"/>
      <c r="O6" s="150"/>
      <c r="P6" s="209"/>
      <c r="Q6" s="151"/>
      <c r="R6" s="149" t="str">
        <f ca="1">IF(ISERROR($V6),"",OFFSET('Smelter Look-up'!$C$4,$V6-4,0)&amp;"")</f>
        <v/>
      </c>
      <c r="S6" s="155" t="str">
        <f t="shared" ca="1" si="0"/>
        <v>PE</v>
      </c>
      <c r="T6" s="155" t="str">
        <f ca="1">IF(B6="","",IF(ISERROR(MATCH($J6,SorP!$B$1:$B$6226,0)),"",INDIRECT("'SorP'!$A$"&amp;MATCH($S6&amp;$J6,SorP!C:C,0))))</f>
        <v>PE-TAC</v>
      </c>
      <c r="U6" s="168"/>
      <c r="V6" s="169">
        <f>IF(C6="",NA(),MATCH($B6&amp;$C6,'Smelter Look-up'!$J:$J,0))</f>
        <v>274</v>
      </c>
      <c r="X6" s="170">
        <f t="shared" si="1"/>
        <v>0</v>
      </c>
      <c r="AB6" s="314" t="str">
        <f t="shared" si="2"/>
        <v>Copper</v>
      </c>
    </row>
    <row r="7" spans="1:34" s="170" customFormat="1" ht="20.399999999999999" customHeight="1">
      <c r="A7" s="198"/>
      <c r="B7" s="304" t="s">
        <v>18642</v>
      </c>
      <c r="C7" s="152" t="s">
        <v>308</v>
      </c>
      <c r="D7" s="149" t="s">
        <v>20059</v>
      </c>
      <c r="E7" s="149" t="s">
        <v>116</v>
      </c>
      <c r="F7" s="149">
        <f ca="1">IF(ISERROR($V7),"",OFFSET('Smelter Look-up'!$E$4,$V7-4,0))</f>
        <v>0</v>
      </c>
      <c r="G7" s="149" t="s">
        <v>56</v>
      </c>
      <c r="H7" s="206">
        <f ca="1">IF(ISERROR($V7),"",OFFSET('Smelter Look-up'!$G$4,$V7-4,0))</f>
        <v>0</v>
      </c>
      <c r="I7" s="207">
        <f ca="1">IF(ISERROR($V7),"",OFFSET('Smelter Look-up'!$H$4,$V7-4,0))</f>
        <v>0</v>
      </c>
      <c r="J7" s="207">
        <f ca="1">IF(ISERROR($V7),"",OFFSET('Smelter Look-up'!$I$4,$V7-4,0))</f>
        <v>0</v>
      </c>
      <c r="K7" s="150"/>
      <c r="L7" s="150"/>
      <c r="M7" s="150"/>
      <c r="N7" s="150"/>
      <c r="O7" s="150"/>
      <c r="P7" s="209"/>
      <c r="Q7" s="151"/>
      <c r="R7" s="149" t="str">
        <f ca="1">IF(ISERROR($V7),"",OFFSET('Smelter Look-up'!$C$4,$V7-4,0)&amp;"")</f>
        <v/>
      </c>
      <c r="S7" s="155" t="str">
        <f t="shared" ca="1" si="0"/>
        <v>NO</v>
      </c>
      <c r="T7" s="155" t="str">
        <f ca="1">IF(B7="","",IF(ISERROR(MATCH($J7,SorP!$B$1:$B$6226,0)),"",INDIRECT("'SorP'!$A$"&amp;MATCH($S7&amp;$J7,SorP!C:C,0))))</f>
        <v/>
      </c>
      <c r="U7" s="168"/>
      <c r="V7" s="169">
        <f>IF(C7="",NA(),MATCH($B7&amp;$C7,'Smelter Look-up'!$J:$J,0))</f>
        <v>435</v>
      </c>
      <c r="X7" s="170">
        <f t="shared" si="1"/>
        <v>0</v>
      </c>
      <c r="AB7" s="314" t="str">
        <f t="shared" si="2"/>
        <v>Nickel</v>
      </c>
    </row>
    <row r="8" spans="1:34" s="170" customFormat="1" ht="75.599999999999994">
      <c r="A8" s="198" t="s">
        <v>18903</v>
      </c>
      <c r="B8" s="304" t="s">
        <v>18642</v>
      </c>
      <c r="C8" s="152" t="s">
        <v>245</v>
      </c>
      <c r="D8" s="149"/>
      <c r="E8" s="149" t="str">
        <f ca="1">IF(ISERROR($V8),"",OFFSET('Smelter Look-up'!$D$4,$V8-4,0)&amp;"")</f>
        <v>FINLAND</v>
      </c>
      <c r="F8" s="149" t="str">
        <f ca="1">IF(ISERROR($V8),"",OFFSET('Smelter Look-up'!$E$4,$V8-4,0))</f>
        <v>CID004008</v>
      </c>
      <c r="G8" s="149" t="str">
        <f ca="1">IF(C8=$X$4,"Enter smelter details",IF(ISERROR($V8),"",OFFSET('Smelter Look-up'!$F$4,$V8-4,0)))</f>
        <v>RMI</v>
      </c>
      <c r="H8" s="206">
        <f ca="1">IF(ISERROR($V8),"",OFFSET('Smelter Look-up'!$G$4,$V8-4,0))</f>
        <v>0</v>
      </c>
      <c r="I8" s="207" t="str">
        <f ca="1">IF(ISERROR($V8),"",OFFSET('Smelter Look-up'!$H$4,$V8-4,0))</f>
        <v>Harjavalta</v>
      </c>
      <c r="J8" s="207" t="str">
        <f ca="1">IF(ISERROR($V8),"",OFFSET('Smelter Look-up'!$I$4,$V8-4,0))</f>
        <v>Satakunta</v>
      </c>
      <c r="K8" s="150"/>
      <c r="L8" s="150"/>
      <c r="M8" s="150"/>
      <c r="N8" s="150"/>
      <c r="O8" s="150"/>
      <c r="P8" s="209"/>
      <c r="Q8" s="151"/>
      <c r="R8" s="149" t="str">
        <f ca="1">IF(ISERROR($V8),"",OFFSET('Smelter Look-up'!$C$4,$V8-4,0)&amp;"")</f>
        <v>NORILSK NICKEL HARJAVALTA OY</v>
      </c>
      <c r="S8" s="155" t="str">
        <f t="shared" ca="1" si="0"/>
        <v>FI</v>
      </c>
      <c r="T8" s="155" t="str">
        <f ca="1">IF(B8="","",IF(ISERROR(MATCH($J8,SorP!$B$1:$B$6226,0)),"",INDIRECT("'SorP'!$A$"&amp;MATCH($S8&amp;$J8,SorP!C:C,0))))</f>
        <v>FI-17</v>
      </c>
      <c r="U8" s="168"/>
      <c r="V8" s="169">
        <f>IF(C8="",NA(),MATCH($B8&amp;$C8,'Smelter Look-up'!$J:$J,0))</f>
        <v>417</v>
      </c>
      <c r="X8" s="170">
        <f t="shared" ca="1" si="1"/>
        <v>0</v>
      </c>
      <c r="AB8" s="314" t="str">
        <f t="shared" si="2"/>
        <v>Nickel</v>
      </c>
    </row>
    <row r="9" spans="1:34" s="170" customFormat="1" ht="50.4">
      <c r="A9" s="198" t="s">
        <v>18656</v>
      </c>
      <c r="B9" s="304" t="s">
        <v>18641</v>
      </c>
      <c r="C9" s="152" t="s">
        <v>18655</v>
      </c>
      <c r="D9" s="149"/>
      <c r="E9" s="149" t="str">
        <f ca="1">IF(ISERROR($V9),"",OFFSET('Smelter Look-up'!$D$4,$V9-4,0)&amp;"")</f>
        <v>GERMANY</v>
      </c>
      <c r="F9" s="149" t="str">
        <f ca="1">IF(ISERROR($V9),"",OFFSET('Smelter Look-up'!$E$4,$V9-4,0))</f>
        <v>CID004220</v>
      </c>
      <c r="G9" s="149" t="str">
        <f ca="1">IF(C9=$X$4,"Enter smelter details",IF(ISERROR($V9),"",OFFSET('Smelter Look-up'!$F$4,$V9-4,0)))</f>
        <v>RMI</v>
      </c>
      <c r="H9" s="206">
        <f ca="1">IF(ISERROR($V9),"",OFFSET('Smelter Look-up'!$G$4,$V9-4,0))</f>
        <v>0</v>
      </c>
      <c r="I9" s="207" t="str">
        <f ca="1">IF(ISERROR($V9),"",OFFSET('Smelter Look-up'!$H$4,$V9-4,0))</f>
        <v>Hamburg</v>
      </c>
      <c r="J9" s="207" t="str">
        <f ca="1">IF(ISERROR($V9),"",OFFSET('Smelter Look-up'!$I$4,$V9-4,0))</f>
        <v>Hamburg</v>
      </c>
      <c r="K9" s="150"/>
      <c r="L9" s="150"/>
      <c r="M9" s="150"/>
      <c r="N9" s="150"/>
      <c r="O9" s="150"/>
      <c r="P9" s="209"/>
      <c r="Q9" s="151"/>
      <c r="R9" s="149" t="str">
        <f ca="1">IF(ISERROR($V9),"",OFFSET('Smelter Look-up'!$C$4,$V9-4,0)&amp;"")</f>
        <v>Aurubis Hamburg AG</v>
      </c>
      <c r="S9" s="155" t="str">
        <f t="shared" ca="1" si="0"/>
        <v>DE</v>
      </c>
      <c r="T9" s="155" t="str">
        <f ca="1">IF(B9="","",IF(ISERROR(MATCH($J9,SorP!$B$1:$B$6226,0)),"",INDIRECT("'SorP'!$A$"&amp;MATCH($S9&amp;$J9,SorP!C:C,0))))</f>
        <v>DE-HH</v>
      </c>
      <c r="U9" s="168"/>
      <c r="V9" s="169">
        <f>IF(C9="",NA(),MATCH($B9&amp;$C9,'Smelter Look-up'!$J:$J,0))</f>
        <v>180</v>
      </c>
      <c r="X9" s="170">
        <f t="shared" ca="1" si="1"/>
        <v>0</v>
      </c>
      <c r="AB9" s="314" t="str">
        <f t="shared" si="2"/>
        <v>Copper</v>
      </c>
    </row>
    <row r="10" spans="1:34" s="170" customFormat="1" ht="20.399999999999999" customHeight="1">
      <c r="A10" s="198" t="s">
        <v>117</v>
      </c>
      <c r="B10" s="304" t="s">
        <v>18642</v>
      </c>
      <c r="C10" s="152" t="s">
        <v>308</v>
      </c>
      <c r="D10" s="149" t="s">
        <v>115</v>
      </c>
      <c r="E10" s="149" t="s">
        <v>116</v>
      </c>
      <c r="F10" s="149" t="s">
        <v>117</v>
      </c>
      <c r="G10" s="149" t="s">
        <v>12</v>
      </c>
      <c r="H10" s="206">
        <f ca="1">IF(ISERROR($V10),"",OFFSET('Smelter Look-up'!$G$4,$V10-4,0))</f>
        <v>0</v>
      </c>
      <c r="I10" s="207">
        <f ca="1">IF(ISERROR($V10),"",OFFSET('Smelter Look-up'!$H$4,$V10-4,0))</f>
        <v>0</v>
      </c>
      <c r="J10" s="207">
        <f ca="1">IF(ISERROR($V10),"",OFFSET('Smelter Look-up'!$I$4,$V10-4,0))</f>
        <v>0</v>
      </c>
      <c r="K10" s="150"/>
      <c r="L10" s="150"/>
      <c r="M10" s="150"/>
      <c r="N10" s="150"/>
      <c r="O10" s="150"/>
      <c r="P10" s="209"/>
      <c r="Q10" s="151"/>
      <c r="R10" s="149" t="str">
        <f ca="1">IF(ISERROR($V10),"",OFFSET('Smelter Look-up'!$C$4,$V10-4,0)&amp;"")</f>
        <v/>
      </c>
      <c r="S10" s="155" t="str">
        <f t="shared" ca="1" si="0"/>
        <v>NO</v>
      </c>
      <c r="T10" s="155" t="str">
        <f ca="1">IF(B10="","",IF(ISERROR(MATCH($J10,SorP!$B$1:$B$6226,0)),"",INDIRECT("'SorP'!$A$"&amp;MATCH($S10&amp;$J10,SorP!C:C,0))))</f>
        <v/>
      </c>
      <c r="U10" s="168"/>
      <c r="V10" s="169">
        <f>IF(C10="",NA(),MATCH($B10&amp;$C10,'Smelter Look-up'!$J:$J,0))</f>
        <v>435</v>
      </c>
      <c r="X10" s="170">
        <f t="shared" si="1"/>
        <v>0</v>
      </c>
      <c r="AB10" s="314" t="str">
        <f t="shared" si="2"/>
        <v>Nickel</v>
      </c>
    </row>
    <row r="11" spans="1:34" s="170" customFormat="1" ht="50.4">
      <c r="A11" s="199" t="s">
        <v>18656</v>
      </c>
      <c r="B11" s="304" t="s">
        <v>18641</v>
      </c>
      <c r="C11" s="152" t="s">
        <v>18654</v>
      </c>
      <c r="D11" s="149"/>
      <c r="E11" s="149" t="str">
        <f ca="1">IF(ISERROR($V11),"",OFFSET('Smelter Look-up'!$D$4,$V11-4,0)&amp;"")</f>
        <v>GERMANY</v>
      </c>
      <c r="F11" s="149" t="str">
        <f ca="1">IF(ISERROR($V11),"",OFFSET('Smelter Look-up'!$E$4,$V11-4,0))</f>
        <v>CID004220</v>
      </c>
      <c r="G11" s="149" t="str">
        <f ca="1">IF(C11=$X$4,"Enter smelter details",IF(ISERROR($V11),"",OFFSET('Smelter Look-up'!$F$4,$V11-4,0)))</f>
        <v>RMI</v>
      </c>
      <c r="H11" s="206">
        <f ca="1">IF(ISERROR($V11),"",OFFSET('Smelter Look-up'!$G$4,$V11-4,0))</f>
        <v>0</v>
      </c>
      <c r="I11" s="207" t="str">
        <f ca="1">IF(ISERROR($V11),"",OFFSET('Smelter Look-up'!$H$4,$V11-4,0))</f>
        <v>Hamburg</v>
      </c>
      <c r="J11" s="207" t="str">
        <f ca="1">IF(ISERROR($V11),"",OFFSET('Smelter Look-up'!$I$4,$V11-4,0))</f>
        <v>Hamburg</v>
      </c>
      <c r="K11" s="150"/>
      <c r="L11" s="150"/>
      <c r="M11" s="150"/>
      <c r="N11" s="150"/>
      <c r="O11" s="150"/>
      <c r="P11" s="209"/>
      <c r="Q11" s="151"/>
      <c r="R11" s="149" t="str">
        <f ca="1">IF(ISERROR($V11),"",OFFSET('Smelter Look-up'!$C$4,$V11-4,0)&amp;"")</f>
        <v>Aurubis Hamburg AG</v>
      </c>
      <c r="S11" s="155" t="str">
        <f t="shared" ca="1" si="0"/>
        <v>DE</v>
      </c>
      <c r="T11" s="155" t="str">
        <f ca="1">IF(B11="","",IF(ISERROR(MATCH($J11,SorP!$B$1:$B$6226,0)),"",INDIRECT("'SorP'!$A$"&amp;MATCH($S11&amp;$J11,SorP!C:C,0))))</f>
        <v>DE-HH</v>
      </c>
      <c r="U11" s="168"/>
      <c r="V11" s="169">
        <f>IF(C11="",NA(),MATCH($B11&amp;$C11,'Smelter Look-up'!$J:$J,0))</f>
        <v>179</v>
      </c>
      <c r="X11" s="170">
        <f t="shared" ca="1" si="1"/>
        <v>0</v>
      </c>
      <c r="AB11" s="314" t="str">
        <f t="shared" si="2"/>
        <v>Copper</v>
      </c>
    </row>
    <row r="12" spans="1:34" s="170" customFormat="1" ht="100.8">
      <c r="A12" s="198" t="s">
        <v>18708</v>
      </c>
      <c r="B12" s="304" t="s">
        <v>18641</v>
      </c>
      <c r="C12" s="152" t="s">
        <v>18707</v>
      </c>
      <c r="D12" s="149"/>
      <c r="E12" s="149" t="str">
        <f ca="1">IF(ISERROR($V12),"",OFFSET('Smelter Look-up'!$D$4,$V12-4,0)&amp;"")</f>
        <v>POLAND</v>
      </c>
      <c r="F12" s="149" t="str">
        <f ca="1">IF(ISERROR($V12),"",OFFSET('Smelter Look-up'!$E$4,$V12-4,0))</f>
        <v>CID004463</v>
      </c>
      <c r="G12" s="149" t="str">
        <f ca="1">IF(C12=$X$4,"Enter smelter details",IF(ISERROR($V12),"",OFFSET('Smelter Look-up'!$F$4,$V12-4,0)))</f>
        <v>RMI</v>
      </c>
      <c r="H12" s="206">
        <f ca="1">IF(ISERROR($V12),"",OFFSET('Smelter Look-up'!$G$4,$V12-4,0))</f>
        <v>0</v>
      </c>
      <c r="I12" s="207" t="str">
        <f ca="1">IF(ISERROR($V12),"",OFFSET('Smelter Look-up'!$H$4,$V12-4,0))</f>
        <v>Legnica</v>
      </c>
      <c r="J12" s="207" t="str">
        <f ca="1">IF(ISERROR($V12),"",OFFSET('Smelter Look-up'!$I$4,$V12-4,0))</f>
        <v>Dolnośląskie</v>
      </c>
      <c r="K12" s="150"/>
      <c r="L12" s="150"/>
      <c r="M12" s="150"/>
      <c r="N12" s="150"/>
      <c r="O12" s="150"/>
      <c r="P12" s="209"/>
      <c r="Q12" s="151"/>
      <c r="R12" s="149" t="str">
        <f ca="1">IF(ISERROR($V12),"",OFFSET('Smelter Look-up'!$C$4,$V12-4,0)&amp;"")</f>
        <v>KGHM Polska Miedz S.A. Oddzial Huta Miedzi, Legnica</v>
      </c>
      <c r="S12" s="155" t="str">
        <f t="shared" ca="1" si="0"/>
        <v>PL</v>
      </c>
      <c r="T12" s="155" t="str">
        <f ca="1">IF(B12="","",IF(ISERROR(MATCH($J12,SorP!$B$1:$B$6226,0)),"",INDIRECT("'SorP'!$A$"&amp;MATCH($S12&amp;$J12,SorP!C:C,0))))</f>
        <v>PL-02</v>
      </c>
      <c r="U12" s="168"/>
      <c r="V12" s="169">
        <f>IF(C12="",NA(),MATCH($B12&amp;$C12,'Smelter Look-up'!$J:$J,0))</f>
        <v>216</v>
      </c>
      <c r="X12" s="170">
        <f t="shared" ca="1" si="1"/>
        <v>0</v>
      </c>
      <c r="AB12" s="314" t="str">
        <f t="shared" si="2"/>
        <v>Copper</v>
      </c>
    </row>
    <row r="13" spans="1:34" s="170" customFormat="1" ht="25.2">
      <c r="A13" s="198" t="s">
        <v>278</v>
      </c>
      <c r="B13" s="304" t="s">
        <v>40</v>
      </c>
      <c r="C13" s="152" t="s">
        <v>276</v>
      </c>
      <c r="D13" s="149"/>
      <c r="E13" s="149" t="str">
        <f ca="1">IF(ISERROR($V13),"",OFFSET('Smelter Look-up'!$D$4,$V13-4,0)&amp;"")</f>
        <v>BELGIUM</v>
      </c>
      <c r="F13" s="149" t="str">
        <f ca="1">IF(ISERROR($V13),"",OFFSET('Smelter Look-up'!$E$4,$V13-4,0))</f>
        <v>CID003228</v>
      </c>
      <c r="G13" s="149" t="str">
        <f ca="1">IF(C13=$X$4,"Enter smelter details",IF(ISERROR($V13),"",OFFSET('Smelter Look-up'!$F$4,$V13-4,0)))</f>
        <v>RMI</v>
      </c>
      <c r="H13" s="206">
        <f ca="1">IF(ISERROR($V13),"",OFFSET('Smelter Look-up'!$G$4,$V13-4,0))</f>
        <v>0</v>
      </c>
      <c r="I13" s="207" t="str">
        <f ca="1">IF(ISERROR($V13),"",OFFSET('Smelter Look-up'!$H$4,$V13-4,0))</f>
        <v>Olen</v>
      </c>
      <c r="J13" s="207" t="str">
        <f ca="1">IF(ISERROR($V13),"",OFFSET('Smelter Look-up'!$I$4,$V13-4,0))</f>
        <v>Antwerpen</v>
      </c>
      <c r="K13" s="150"/>
      <c r="L13" s="150"/>
      <c r="M13" s="150"/>
      <c r="N13" s="150"/>
      <c r="O13" s="150"/>
      <c r="P13" s="209"/>
      <c r="Q13" s="151"/>
      <c r="R13" s="149" t="str">
        <f ca="1">IF(ISERROR($V13),"",OFFSET('Smelter Look-up'!$C$4,$V13-4,0)&amp;"")</f>
        <v>Umicore Olen</v>
      </c>
      <c r="S13" s="155" t="str">
        <f ca="1">IF(B13="","",IF(ISERROR(MATCH($E13,CL,0)),"Unknown",INDIRECT("'C'!$A$"&amp;MATCH($E13,CL,0)+1)))</f>
        <v>BE</v>
      </c>
      <c r="T13" s="155" t="str">
        <f ca="1">IF(B13="","",IF(ISERROR(MATCH($J13,SorP!$B$1:$B$6226,0)),"",INDIRECT("'SorP'!$A$"&amp;MATCH($S13&amp;$J13,SorP!C:C,0))))</f>
        <v>BE-VAN</v>
      </c>
      <c r="U13" s="168"/>
      <c r="V13" s="169">
        <f>IF(C13="",NA(),MATCH($B13&amp;$C13,'Smelter Look-up'!$J:$J,0))</f>
        <v>153</v>
      </c>
      <c r="X13" s="170">
        <f ca="1">IF(AND(C13="Smelter not listed",OR(LEN(D13)=0,LEN(E13)=0)),1,0)</f>
        <v>0</v>
      </c>
      <c r="AB13" s="314" t="str">
        <f>IF(C13="","",B13)</f>
        <v>Cobalt</v>
      </c>
    </row>
    <row r="14" spans="1:34" s="170" customFormat="1" ht="50.4">
      <c r="A14" s="199" t="s">
        <v>19256</v>
      </c>
      <c r="B14" s="304" t="s">
        <v>18642</v>
      </c>
      <c r="C14" s="152" t="s">
        <v>100</v>
      </c>
      <c r="D14" s="149"/>
      <c r="E14" s="149" t="str">
        <f ca="1">IF(ISERROR($V14),"",OFFSET('Smelter Look-up'!$D$4,$V14-4,0)&amp;"")</f>
        <v>FINLAND</v>
      </c>
      <c r="F14" s="149" t="str">
        <f ca="1">IF(ISERROR($V14),"",OFFSET('Smelter Look-up'!$E$4,$V14-4,0))</f>
        <v>CID005250</v>
      </c>
      <c r="G14" s="149" t="str">
        <f ca="1">IF(C14=$X$4,"Enter smelter details",IF(ISERROR($V14),"",OFFSET('Smelter Look-up'!$F$4,$V14-4,0)))</f>
        <v>RMI</v>
      </c>
      <c r="H14" s="206">
        <f ca="1">IF(ISERROR($V14),"",OFFSET('Smelter Look-up'!$G$4,$V14-4,0))</f>
        <v>0</v>
      </c>
      <c r="I14" s="207" t="str">
        <f ca="1">IF(ISERROR($V14),"",OFFSET('Smelter Look-up'!$H$4,$V14-4,0))</f>
        <v>Kokkola</v>
      </c>
      <c r="J14" s="207" t="str">
        <f ca="1">IF(ISERROR($V14),"",OFFSET('Smelter Look-up'!$I$4,$V14-4,0))</f>
        <v>Mellersta Österbotten</v>
      </c>
      <c r="K14" s="150"/>
      <c r="L14" s="150"/>
      <c r="M14" s="150"/>
      <c r="N14" s="150"/>
      <c r="O14" s="150"/>
      <c r="P14" s="209"/>
      <c r="Q14" s="151"/>
      <c r="R14" s="149" t="str">
        <f ca="1">IF(ISERROR($V14),"",OFFSET('Smelter Look-up'!$C$4,$V14-4,0)&amp;"")</f>
        <v>Umicore Finland Oy</v>
      </c>
      <c r="S14" s="155" t="str">
        <f t="shared" ref="S14:S62" ca="1" si="3">IF(B14="","",IF(ISERROR(MATCH($E14,CL,0)),"Unknown",INDIRECT("'C'!$A$"&amp;MATCH($E14,CL,0)+1)))</f>
        <v>FI</v>
      </c>
      <c r="T14" s="155" t="str">
        <f ca="1">IF(B14="","",IF(ISERROR(MATCH($J14,SorP!$B$1:$B$6226,0)),"",INDIRECT("'SorP'!$A$"&amp;MATCH($S14&amp;$J14,SorP!C:C,0))))</f>
        <v>FI-07</v>
      </c>
      <c r="U14" s="168"/>
      <c r="V14" s="169">
        <f>IF(C14="",NA(),MATCH($B14&amp;$C14,'Smelter Look-up'!$J:$J,0))</f>
        <v>433</v>
      </c>
      <c r="X14" s="170">
        <f t="shared" ref="X14:X61" ca="1" si="4">IF(AND(C14="Smelter not listed",OR(LEN(D14)=0,LEN(E14)=0)),1,0)</f>
        <v>0</v>
      </c>
      <c r="AB14" s="314" t="str">
        <f t="shared" ref="AB14:AB68" si="5">IF(C14="","",B14)</f>
        <v>Nickel</v>
      </c>
    </row>
    <row r="15" spans="1:34" s="170" customFormat="1" ht="37.799999999999997">
      <c r="A15" s="198" t="s">
        <v>18756</v>
      </c>
      <c r="B15" s="304" t="s">
        <v>18641</v>
      </c>
      <c r="C15" s="152" t="s">
        <v>18755</v>
      </c>
      <c r="D15" s="149"/>
      <c r="E15" s="149" t="str">
        <f ca="1">IF(ISERROR($V15),"",OFFSET('Smelter Look-up'!$D$4,$V15-4,0)&amp;"")</f>
        <v>CHILE</v>
      </c>
      <c r="F15" s="149" t="str">
        <f ca="1">IF(ISERROR($V15),"",OFFSET('Smelter Look-up'!$E$4,$V15-4,0))</f>
        <v>CID004128</v>
      </c>
      <c r="G15" s="149" t="str">
        <f ca="1">IF(C15=$X$4,"Enter smelter details",IF(ISERROR($V15),"",OFFSET('Smelter Look-up'!$F$4,$V15-4,0)))</f>
        <v>RMI</v>
      </c>
      <c r="H15" s="206">
        <f ca="1">IF(ISERROR($V15),"",OFFSET('Smelter Look-up'!$G$4,$V15-4,0))</f>
        <v>0</v>
      </c>
      <c r="I15" s="207" t="str">
        <f ca="1">IF(ISERROR($V15),"",OFFSET('Smelter Look-up'!$H$4,$V15-4,0))</f>
        <v>Calama</v>
      </c>
      <c r="J15" s="207" t="str">
        <f ca="1">IF(ISERROR($V15),"",OFFSET('Smelter Look-up'!$I$4,$V15-4,0))</f>
        <v>Antofagasta</v>
      </c>
      <c r="K15" s="150"/>
      <c r="L15" s="150"/>
      <c r="M15" s="150"/>
      <c r="N15" s="150"/>
      <c r="O15" s="150"/>
      <c r="P15" s="209"/>
      <c r="Q15" s="151"/>
      <c r="R15" s="149" t="str">
        <f ca="1">IF(ISERROR($V15),"",OFFSET('Smelter Look-up'!$C$4,$V15-4,0)&amp;"")</f>
        <v>Radomiro Tomic</v>
      </c>
      <c r="S15" s="155" t="str">
        <f t="shared" ca="1" si="3"/>
        <v>CL</v>
      </c>
      <c r="T15" s="155" t="str">
        <f ca="1">IF(B15="","",IF(ISERROR(MATCH($J15,SorP!$B$1:$B$6226,0)),"",INDIRECT("'SorP'!$A$"&amp;MATCH($S15&amp;$J15,SorP!C:C,0))))</f>
        <v>CL-AN</v>
      </c>
      <c r="U15" s="168"/>
      <c r="V15" s="169">
        <f>IF(C15="",NA(),MATCH($B15&amp;$C15,'Smelter Look-up'!$J:$J,0))</f>
        <v>251</v>
      </c>
      <c r="X15" s="170">
        <f t="shared" ca="1" si="4"/>
        <v>0</v>
      </c>
      <c r="AB15" s="314" t="str">
        <f t="shared" si="5"/>
        <v>Copper</v>
      </c>
    </row>
    <row r="16" spans="1:34" s="170" customFormat="1" ht="20.399999999999999">
      <c r="A16" s="198" t="s">
        <v>20060</v>
      </c>
      <c r="B16" s="304" t="s">
        <v>18641</v>
      </c>
      <c r="C16" s="152" t="s">
        <v>308</v>
      </c>
      <c r="D16" s="149" t="s">
        <v>20061</v>
      </c>
      <c r="E16" s="149" t="s">
        <v>95</v>
      </c>
      <c r="F16" s="149" t="s">
        <v>20060</v>
      </c>
      <c r="G16" s="149" t="e">
        <v>#N/A</v>
      </c>
      <c r="H16" s="206">
        <f ca="1">IF(ISERROR($V16),"",OFFSET('Smelter Look-up'!$G$4,$V16-4,0))</f>
        <v>0</v>
      </c>
      <c r="I16" s="207">
        <f ca="1">IF(ISERROR($V16),"",OFFSET('Smelter Look-up'!$H$4,$V16-4,0))</f>
        <v>0</v>
      </c>
      <c r="J16" s="207">
        <f ca="1">IF(ISERROR($V16),"",OFFSET('Smelter Look-up'!$I$4,$V16-4,0))</f>
        <v>0</v>
      </c>
      <c r="K16" s="150"/>
      <c r="L16" s="150"/>
      <c r="M16" s="150"/>
      <c r="N16" s="150"/>
      <c r="O16" s="150"/>
      <c r="P16" s="209"/>
      <c r="Q16" s="151"/>
      <c r="R16" s="149" t="str">
        <f ca="1">IF(ISERROR($V16),"",OFFSET('Smelter Look-up'!$C$4,$V16-4,0)&amp;"")</f>
        <v/>
      </c>
      <c r="S16" s="155" t="str">
        <f t="shared" ca="1" si="3"/>
        <v>CA</v>
      </c>
      <c r="T16" s="155" t="str">
        <f ca="1">IF(B16="","",IF(ISERROR(MATCH($J16,SorP!$B$1:$B$6226,0)),"",INDIRECT("'SorP'!$A$"&amp;MATCH($S16&amp;$J16,SorP!C:C,0))))</f>
        <v/>
      </c>
      <c r="U16" s="168"/>
      <c r="V16" s="169">
        <f>IF(C16="",NA(),MATCH($B16&amp;$C16,'Smelter Look-up'!$J:$J,0))</f>
        <v>274</v>
      </c>
      <c r="X16" s="170">
        <f t="shared" si="4"/>
        <v>0</v>
      </c>
      <c r="AB16" s="314" t="str">
        <f t="shared" si="5"/>
        <v>Copper</v>
      </c>
    </row>
    <row r="17" spans="1:28" s="170" customFormat="1" ht="25.2">
      <c r="A17" s="198" t="s">
        <v>20062</v>
      </c>
      <c r="B17" s="304" t="s">
        <v>18641</v>
      </c>
      <c r="C17" s="152" t="s">
        <v>308</v>
      </c>
      <c r="D17" s="149" t="s">
        <v>18705</v>
      </c>
      <c r="E17" s="149" t="s">
        <v>310</v>
      </c>
      <c r="F17" s="149" t="s">
        <v>20062</v>
      </c>
      <c r="G17" s="149" t="e">
        <v>#N/A</v>
      </c>
      <c r="H17" s="206">
        <f ca="1">IF(ISERROR($V17),"",OFFSET('Smelter Look-up'!$G$4,$V17-4,0))</f>
        <v>0</v>
      </c>
      <c r="I17" s="207">
        <f ca="1">IF(ISERROR($V17),"",OFFSET('Smelter Look-up'!$H$4,$V17-4,0))</f>
        <v>0</v>
      </c>
      <c r="J17" s="207">
        <f ca="1">IF(ISERROR($V17),"",OFFSET('Smelter Look-up'!$I$4,$V17-4,0))</f>
        <v>0</v>
      </c>
      <c r="K17" s="150"/>
      <c r="L17" s="150"/>
      <c r="M17" s="150"/>
      <c r="N17" s="150"/>
      <c r="O17" s="150"/>
      <c r="P17" s="209"/>
      <c r="Q17" s="151"/>
      <c r="R17" s="149" t="str">
        <f ca="1">IF(ISERROR($V17),"",OFFSET('Smelter Look-up'!$C$4,$V17-4,0)&amp;"")</f>
        <v/>
      </c>
      <c r="S17" s="155" t="str">
        <f t="shared" ca="1" si="3"/>
        <v>US</v>
      </c>
      <c r="T17" s="155" t="str">
        <f ca="1">IF(B17="","",IF(ISERROR(MATCH($J17,SorP!$B$1:$B$6226,0)),"",INDIRECT("'SorP'!$A$"&amp;MATCH($S17&amp;$J17,SorP!C:C,0))))</f>
        <v/>
      </c>
      <c r="U17" s="168"/>
      <c r="V17" s="169">
        <f>IF(C17="",NA(),MATCH($B17&amp;$C17,'Smelter Look-up'!$J:$J,0))</f>
        <v>274</v>
      </c>
      <c r="X17" s="170">
        <f t="shared" si="4"/>
        <v>0</v>
      </c>
      <c r="AB17" s="314" t="str">
        <f t="shared" si="5"/>
        <v>Copper</v>
      </c>
    </row>
    <row r="18" spans="1:28" s="170" customFormat="1" ht="20.399999999999999">
      <c r="A18" s="198" t="s">
        <v>20064</v>
      </c>
      <c r="B18" s="304" t="s">
        <v>18642</v>
      </c>
      <c r="C18" s="152" t="s">
        <v>308</v>
      </c>
      <c r="D18" s="149" t="s">
        <v>20063</v>
      </c>
      <c r="E18" s="149" t="s">
        <v>95</v>
      </c>
      <c r="F18" s="149" t="s">
        <v>20064</v>
      </c>
      <c r="G18" s="149" t="e">
        <v>#N/A</v>
      </c>
      <c r="H18" s="206">
        <f ca="1">IF(ISERROR($V18),"",OFFSET('Smelter Look-up'!$G$4,$V18-4,0))</f>
        <v>0</v>
      </c>
      <c r="I18" s="207">
        <f ca="1">IF(ISERROR($V18),"",OFFSET('Smelter Look-up'!$H$4,$V18-4,0))</f>
        <v>0</v>
      </c>
      <c r="J18" s="207">
        <f ca="1">IF(ISERROR($V18),"",OFFSET('Smelter Look-up'!$I$4,$V18-4,0))</f>
        <v>0</v>
      </c>
      <c r="K18" s="150"/>
      <c r="L18" s="150"/>
      <c r="M18" s="150"/>
      <c r="N18" s="150"/>
      <c r="O18" s="150"/>
      <c r="P18" s="209"/>
      <c r="Q18" s="151"/>
      <c r="R18" s="149" t="str">
        <f ca="1">IF(ISERROR($V18),"",OFFSET('Smelter Look-up'!$C$4,$V18-4,0)&amp;"")</f>
        <v/>
      </c>
      <c r="S18" s="155" t="str">
        <f t="shared" ca="1" si="3"/>
        <v>CA</v>
      </c>
      <c r="T18" s="155" t="str">
        <f ca="1">IF(B18="","",IF(ISERROR(MATCH($J18,SorP!$B$1:$B$6226,0)),"",INDIRECT("'SorP'!$A$"&amp;MATCH($S18&amp;$J18,SorP!C:C,0))))</f>
        <v/>
      </c>
      <c r="U18" s="168"/>
      <c r="V18" s="169">
        <f>IF(C18="",NA(),MATCH($B18&amp;$C18,'Smelter Look-up'!$J:$J,0))</f>
        <v>435</v>
      </c>
      <c r="X18" s="170">
        <f t="shared" si="4"/>
        <v>0</v>
      </c>
      <c r="AB18" s="314" t="str">
        <f t="shared" si="5"/>
        <v>Nickel</v>
      </c>
    </row>
    <row r="19" spans="1:28" s="170" customFormat="1" ht="75.599999999999994">
      <c r="A19" s="199" t="s">
        <v>18675</v>
      </c>
      <c r="B19" s="304" t="s">
        <v>18641</v>
      </c>
      <c r="C19" s="152" t="s">
        <v>18674</v>
      </c>
      <c r="D19" s="149"/>
      <c r="E19" s="149" t="str">
        <f ca="1">IF(ISERROR($V19),"",OFFSET('Smelter Look-up'!$D$4,$V19-4,0)&amp;"")</f>
        <v>PERU</v>
      </c>
      <c r="F19" s="149" t="str">
        <f ca="1">IF(ISERROR($V19),"",OFFSET('Smelter Look-up'!$E$4,$V19-4,0))</f>
        <v>CID004460</v>
      </c>
      <c r="G19" s="149" t="str">
        <f ca="1">IF(C19=$X$4,"Enter smelter details",IF(ISERROR($V19),"",OFFSET('Smelter Look-up'!$F$4,$V19-4,0)))</f>
        <v>RMI</v>
      </c>
      <c r="H19" s="206">
        <f ca="1">IF(ISERROR($V19),"",OFFSET('Smelter Look-up'!$G$4,$V19-4,0))</f>
        <v>0</v>
      </c>
      <c r="I19" s="207" t="str">
        <f ca="1">IF(ISERROR($V19),"",OFFSET('Smelter Look-up'!$H$4,$V19-4,0))</f>
        <v>Arequipa</v>
      </c>
      <c r="J19" s="207" t="str">
        <f ca="1">IF(ISERROR($V19),"",OFFSET('Smelter Look-up'!$I$4,$V19-4,0))</f>
        <v>Arequipa</v>
      </c>
      <c r="K19" s="150"/>
      <c r="L19" s="150"/>
      <c r="M19" s="150"/>
      <c r="N19" s="150"/>
      <c r="O19" s="150"/>
      <c r="P19" s="209"/>
      <c r="Q19" s="151"/>
      <c r="R19" s="149" t="str">
        <f ca="1">IF(ISERROR($V19),"",OFFSET('Smelter Look-up'!$C$4,$V19-4,0)&amp;"")</f>
        <v>Sociedad Minera Cerro Verde S.A.A.</v>
      </c>
      <c r="S19" s="155" t="str">
        <f t="shared" ca="1" si="3"/>
        <v>PE</v>
      </c>
      <c r="T19" s="155" t="str">
        <f ca="1">IF(B19="","",IF(ISERROR(MATCH($J19,SorP!$B$1:$B$6226,0)),"",INDIRECT("'SorP'!$A$"&amp;MATCH($S19&amp;$J19,SorP!C:C,0))))</f>
        <v>PE-ARE</v>
      </c>
      <c r="U19" s="168"/>
      <c r="V19" s="169">
        <f>IF(C19="",NA(),MATCH($B19&amp;$C19,'Smelter Look-up'!$J:$J,0))</f>
        <v>263</v>
      </c>
      <c r="X19" s="170">
        <f t="shared" ca="1" si="4"/>
        <v>0</v>
      </c>
      <c r="AB19" s="314" t="str">
        <f t="shared" si="5"/>
        <v>Copper</v>
      </c>
    </row>
    <row r="20" spans="1:28" s="170" customFormat="1" ht="30" customHeight="1">
      <c r="A20" s="198" t="s">
        <v>20066</v>
      </c>
      <c r="B20" s="304" t="s">
        <v>18641</v>
      </c>
      <c r="C20" s="152" t="s">
        <v>308</v>
      </c>
      <c r="D20" s="149" t="s">
        <v>20065</v>
      </c>
      <c r="E20" s="149" t="s">
        <v>1643</v>
      </c>
      <c r="F20" s="149" t="s">
        <v>20066</v>
      </c>
      <c r="G20" s="149" t="s">
        <v>20067</v>
      </c>
      <c r="H20" s="206" t="s">
        <v>20068</v>
      </c>
      <c r="I20" s="207" t="s">
        <v>8766</v>
      </c>
      <c r="J20" s="207" t="s">
        <v>8776</v>
      </c>
      <c r="K20" s="150"/>
      <c r="L20" s="150"/>
      <c r="M20" s="150"/>
      <c r="N20" s="150"/>
      <c r="O20" s="150"/>
      <c r="P20" s="209" t="s">
        <v>22</v>
      </c>
      <c r="Q20" s="151"/>
      <c r="R20" s="149" t="str">
        <f ca="1">IF(ISERROR($V20),"",OFFSET('Smelter Look-up'!$C$4,$V20-4,0)&amp;"")</f>
        <v/>
      </c>
      <c r="S20" s="155" t="str">
        <f t="shared" ca="1" si="3"/>
        <v>PE</v>
      </c>
      <c r="T20" s="155" t="str">
        <f ca="1">IF(B20="","",IF(ISERROR(MATCH($J20,SorP!$B$1:$B$6226,0)),"",INDIRECT("'SorP'!$A$"&amp;MATCH($S20&amp;$J20,SorP!C:C,0))))</f>
        <v>PE-MOQ</v>
      </c>
      <c r="U20" s="168"/>
      <c r="V20" s="169">
        <f>IF(C20="",NA(),MATCH($B20&amp;$C20,'Smelter Look-up'!$J:$J,0))</f>
        <v>274</v>
      </c>
      <c r="X20" s="170">
        <f t="shared" si="4"/>
        <v>0</v>
      </c>
      <c r="AB20" s="314" t="str">
        <f t="shared" si="5"/>
        <v>Copper</v>
      </c>
    </row>
    <row r="21" spans="1:28" s="170" customFormat="1" ht="63">
      <c r="A21" s="198" t="s">
        <v>19241</v>
      </c>
      <c r="B21" s="304" t="s">
        <v>18641</v>
      </c>
      <c r="C21" s="152" t="s">
        <v>18705</v>
      </c>
      <c r="D21" s="149"/>
      <c r="E21" s="149" t="str">
        <f ca="1">IF(ISERROR($V21),"",OFFSET('Smelter Look-up'!$D$4,$V21-4,0)&amp;"")</f>
        <v>UNITED STATES OF AMERICA</v>
      </c>
      <c r="F21" s="149" t="str">
        <f ca="1">IF(ISERROR($V21),"",OFFSET('Smelter Look-up'!$E$4,$V21-4,0))</f>
        <v>CID005274</v>
      </c>
      <c r="G21" s="149" t="str">
        <f ca="1">IF(C21=$X$4,"Enter smelter details",IF(ISERROR($V21),"",OFFSET('Smelter Look-up'!$F$4,$V21-4,0)))</f>
        <v>RMI</v>
      </c>
      <c r="H21" s="206">
        <f ca="1">IF(ISERROR($V21),"",OFFSET('Smelter Look-up'!$G$4,$V21-4,0))</f>
        <v>0</v>
      </c>
      <c r="I21" s="207" t="str">
        <f ca="1">IF(ISERROR($V21),"",OFFSET('Smelter Look-up'!$H$4,$V21-4,0))</f>
        <v>Salt Lake City</v>
      </c>
      <c r="J21" s="207" t="str">
        <f ca="1">IF(ISERROR($V21),"",OFFSET('Smelter Look-up'!$I$4,$V21-4,0))</f>
        <v>Utah</v>
      </c>
      <c r="K21" s="150"/>
      <c r="L21" s="150"/>
      <c r="M21" s="150"/>
      <c r="N21" s="150"/>
      <c r="O21" s="150"/>
      <c r="P21" s="209"/>
      <c r="Q21" s="151"/>
      <c r="R21" s="149" t="str">
        <f ca="1">IF(ISERROR($V21),"",OFFSET('Smelter Look-up'!$C$4,$V21-4,0)&amp;"")</f>
        <v>Kennecott Utah Copper LLC</v>
      </c>
      <c r="S21" s="155" t="str">
        <f t="shared" ca="1" si="3"/>
        <v>US</v>
      </c>
      <c r="T21" s="155" t="str">
        <f ca="1">IF(B21="","",IF(ISERROR(MATCH($J21,SorP!$B$1:$B$6226,0)),"",INDIRECT("'SorP'!$A$"&amp;MATCH($S21&amp;$J21,SorP!C:C,0))))</f>
        <v>US-UT</v>
      </c>
      <c r="U21" s="168"/>
      <c r="V21" s="169">
        <f>IF(C21="",NA(),MATCH($B21&amp;$C21,'Smelter Look-up'!$J:$J,0))</f>
        <v>214</v>
      </c>
      <c r="X21" s="170">
        <f t="shared" ca="1" si="4"/>
        <v>0</v>
      </c>
      <c r="AB21" s="314" t="str">
        <f t="shared" si="5"/>
        <v>Copper</v>
      </c>
    </row>
    <row r="22" spans="1:28" s="170" customFormat="1" ht="20.399999999999999" customHeight="1">
      <c r="A22" s="198"/>
      <c r="B22" s="304" t="s">
        <v>18641</v>
      </c>
      <c r="C22" s="152" t="s">
        <v>308</v>
      </c>
      <c r="D22" s="149" t="s">
        <v>20069</v>
      </c>
      <c r="E22" s="149" t="s">
        <v>95</v>
      </c>
      <c r="F22" s="149"/>
      <c r="G22" s="149"/>
      <c r="H22" s="206"/>
      <c r="I22" s="207" t="s">
        <v>20070</v>
      </c>
      <c r="J22" s="207" t="s">
        <v>20071</v>
      </c>
      <c r="K22" s="150"/>
      <c r="L22" s="150"/>
      <c r="M22" s="150"/>
      <c r="N22" s="150"/>
      <c r="O22" s="150"/>
      <c r="P22" s="209"/>
      <c r="Q22" s="151"/>
      <c r="R22" s="149" t="str">
        <f ca="1">IF(ISERROR($V22),"",OFFSET('Smelter Look-up'!$C$4,$V22-4,0)&amp;"")</f>
        <v/>
      </c>
      <c r="S22" s="155" t="str">
        <f t="shared" ca="1" si="3"/>
        <v>CA</v>
      </c>
      <c r="T22" s="155" t="str">
        <f ca="1">IF(B22="","",IF(ISERROR(MATCH($J22,SorP!$B$1:$B$6226,0)),"",INDIRECT("'SorP'!$A$"&amp;MATCH($S22&amp;$J22,SorP!C:C,0))))</f>
        <v>CA-QC</v>
      </c>
      <c r="U22" s="168"/>
      <c r="V22" s="169">
        <f>IF(C22="",NA(),MATCH($B22&amp;$C22,'Smelter Look-up'!$J:$J,0))</f>
        <v>274</v>
      </c>
      <c r="X22" s="170">
        <f t="shared" si="4"/>
        <v>0</v>
      </c>
      <c r="AB22" s="314" t="str">
        <f t="shared" si="5"/>
        <v>Copper</v>
      </c>
    </row>
    <row r="23" spans="1:28" s="170" customFormat="1" ht="20.399999999999999">
      <c r="A23" s="155"/>
      <c r="B23" s="304" t="s">
        <v>18641</v>
      </c>
      <c r="C23" s="152" t="s">
        <v>308</v>
      </c>
      <c r="D23" s="149" t="s">
        <v>20072</v>
      </c>
      <c r="E23" s="149" t="s">
        <v>1469</v>
      </c>
      <c r="F23" s="149"/>
      <c r="G23" s="149"/>
      <c r="H23" s="206" t="s">
        <v>20073</v>
      </c>
      <c r="I23" s="207" t="s">
        <v>20074</v>
      </c>
      <c r="J23" s="207"/>
      <c r="K23" s="150"/>
      <c r="L23" s="150"/>
      <c r="M23" s="150"/>
      <c r="N23" s="150"/>
      <c r="O23" s="150"/>
      <c r="P23" s="209"/>
      <c r="Q23" s="151"/>
      <c r="R23" s="149" t="str">
        <f ca="1">IF(ISERROR($V23),"",OFFSET('Smelter Look-up'!$C$4,$V23-4,0)&amp;"")</f>
        <v/>
      </c>
      <c r="S23" s="155" t="str">
        <f t="shared" ca="1" si="3"/>
        <v>DE</v>
      </c>
      <c r="T23" s="155" t="str">
        <f ca="1">IF(B23="","",IF(ISERROR(MATCH($J23,SorP!$B$1:$B$6226,0)),"",INDIRECT("'SorP'!$A$"&amp;MATCH($S23&amp;$J23,SorP!C:C,0))))</f>
        <v/>
      </c>
      <c r="U23" s="168"/>
      <c r="V23" s="169">
        <f>IF(C23="",NA(),MATCH($B23&amp;$C23,'Smelter Look-up'!$J:$J,0))</f>
        <v>274</v>
      </c>
      <c r="X23" s="170">
        <f t="shared" si="4"/>
        <v>0</v>
      </c>
      <c r="AB23" s="314" t="str">
        <f t="shared" si="5"/>
        <v>Copper</v>
      </c>
    </row>
    <row r="24" spans="1:28" s="170" customFormat="1" ht="25.2">
      <c r="A24" s="155"/>
      <c r="B24" s="304" t="s">
        <v>18642</v>
      </c>
      <c r="C24" s="152" t="s">
        <v>308</v>
      </c>
      <c r="D24" s="149" t="s">
        <v>20075</v>
      </c>
      <c r="E24" s="149" t="s">
        <v>310</v>
      </c>
      <c r="F24" s="149"/>
      <c r="G24" s="149"/>
      <c r="H24" s="206" t="s">
        <v>20076</v>
      </c>
      <c r="I24" s="207" t="s">
        <v>20077</v>
      </c>
      <c r="J24" s="207" t="s">
        <v>20078</v>
      </c>
      <c r="K24" s="150"/>
      <c r="L24" s="150"/>
      <c r="M24" s="150"/>
      <c r="N24" s="150"/>
      <c r="O24" s="150"/>
      <c r="P24" s="209"/>
      <c r="Q24" s="151"/>
      <c r="R24" s="149" t="str">
        <f ca="1">IF(ISERROR($V24),"",OFFSET('Smelter Look-up'!$C$4,$V24-4,0)&amp;"")</f>
        <v/>
      </c>
      <c r="S24" s="155" t="str">
        <f t="shared" ca="1" si="3"/>
        <v>US</v>
      </c>
      <c r="T24" s="155" t="str">
        <f ca="1">IF(B24="","",IF(ISERROR(MATCH($J24,SorP!$B$1:$B$6226,0)),"",INDIRECT("'SorP'!$A$"&amp;MATCH($S24&amp;$J24,SorP!C:C,0))))</f>
        <v>US-RI</v>
      </c>
      <c r="U24" s="168"/>
      <c r="V24" s="169">
        <f>IF(C24="",NA(),MATCH($B24&amp;$C24,'Smelter Look-up'!$J:$J,0))</f>
        <v>435</v>
      </c>
      <c r="X24" s="170">
        <f t="shared" si="4"/>
        <v>0</v>
      </c>
      <c r="AB24" s="314" t="str">
        <f t="shared" si="5"/>
        <v>Nickel</v>
      </c>
    </row>
    <row r="25" spans="1:28" s="170" customFormat="1" ht="50.4">
      <c r="A25" s="155" t="s">
        <v>250</v>
      </c>
      <c r="B25" s="304" t="s">
        <v>40</v>
      </c>
      <c r="C25" s="152" t="s">
        <v>249</v>
      </c>
      <c r="D25" s="149"/>
      <c r="E25" s="149" t="str">
        <f ca="1">IF(ISERROR($V25),"",OFFSET('Smelter Look-up'!$D$4,$V25-4,0)&amp;"")</f>
        <v>CANADA</v>
      </c>
      <c r="F25" s="149" t="str">
        <f ca="1">IF(ISERROR($V25),"",OFFSET('Smelter Look-up'!$E$4,$V25-4,0))</f>
        <v>CID003239</v>
      </c>
      <c r="G25" s="149" t="str">
        <f ca="1">IF(C25=$X$4,"Enter smelter details",IF(ISERROR($V25),"",OFFSET('Smelter Look-up'!$F$4,$V25-4,0)))</f>
        <v>RMI</v>
      </c>
      <c r="H25" s="206">
        <f ca="1">IF(ISERROR($V25),"",OFFSET('Smelter Look-up'!$G$4,$V25-4,0))</f>
        <v>0</v>
      </c>
      <c r="I25" s="207" t="str">
        <f ca="1">IF(ISERROR($V25),"",OFFSET('Smelter Look-up'!$H$4,$V25-4,0))</f>
        <v>Port Colborne</v>
      </c>
      <c r="J25" s="207" t="str">
        <f ca="1">IF(ISERROR($V25),"",OFFSET('Smelter Look-up'!$I$4,$V25-4,0))</f>
        <v>Ontario</v>
      </c>
      <c r="K25" s="150"/>
      <c r="L25" s="150"/>
      <c r="M25" s="150"/>
      <c r="N25" s="150"/>
      <c r="O25" s="150"/>
      <c r="P25" s="209"/>
      <c r="Q25" s="151"/>
      <c r="R25" s="149" t="str">
        <f ca="1">IF(ISERROR($V25),"",OFFSET('Smelter Look-up'!$C$4,$V25-4,0)&amp;"")</f>
        <v>Port Colborne Refinery</v>
      </c>
      <c r="S25" s="155" t="str">
        <f t="shared" ca="1" si="3"/>
        <v>CA</v>
      </c>
      <c r="T25" s="155" t="str">
        <f ca="1">IF(B25="","",IF(ISERROR(MATCH($J25,SorP!$B$1:$B$6226,0)),"",INDIRECT("'SorP'!$A$"&amp;MATCH($S25&amp;$J25,SorP!C:C,0))))</f>
        <v>CA-ON</v>
      </c>
      <c r="U25" s="168"/>
      <c r="V25" s="169">
        <f>IF(C25="",NA(),MATCH($B25&amp;$C25,'Smelter Look-up'!$J:$J,0))</f>
        <v>125</v>
      </c>
      <c r="X25" s="170">
        <f t="shared" ca="1" si="4"/>
        <v>0</v>
      </c>
      <c r="AB25" s="314" t="str">
        <f t="shared" si="5"/>
        <v>Cobalt</v>
      </c>
    </row>
    <row r="26" spans="1:28" s="170" customFormat="1" ht="37.799999999999997" customHeight="1">
      <c r="A26" s="486" t="s">
        <v>117</v>
      </c>
      <c r="B26" s="490" t="s">
        <v>40</v>
      </c>
      <c r="C26" s="485" t="s">
        <v>115</v>
      </c>
      <c r="D26" s="482" t="s">
        <v>115</v>
      </c>
      <c r="E26" s="482" t="s">
        <v>116</v>
      </c>
      <c r="F26" s="482" t="s">
        <v>117</v>
      </c>
      <c r="G26" s="482" t="s">
        <v>12</v>
      </c>
      <c r="H26" s="487" t="s">
        <v>20079</v>
      </c>
      <c r="I26" s="488" t="s">
        <v>118</v>
      </c>
      <c r="J26" s="488" t="s">
        <v>16354</v>
      </c>
      <c r="K26" s="483" t="s">
        <v>20080</v>
      </c>
      <c r="L26" s="483" t="s">
        <v>20081</v>
      </c>
      <c r="M26" s="483"/>
      <c r="N26" s="483"/>
      <c r="O26" s="483" t="s">
        <v>20082</v>
      </c>
      <c r="P26" s="489" t="s">
        <v>22</v>
      </c>
      <c r="Q26" s="484" t="s">
        <v>20084</v>
      </c>
      <c r="R26" s="149" t="str">
        <f ca="1">IF(ISERROR($V26),"",OFFSET('Smelter Look-up'!$C$4,$V26-4,0)&amp;"")</f>
        <v>Glencore Nikkelverk Refinery</v>
      </c>
      <c r="S26" s="155" t="str">
        <f t="shared" ca="1" si="3"/>
        <v>NO</v>
      </c>
      <c r="T26" s="155" t="str">
        <f ca="1">IF(B26="","",IF(ISERROR(MATCH($J26,SorP!$B$1:$B$6226,0)),"",INDIRECT("'SorP'!$A$"&amp;MATCH($S26&amp;$J26,SorP!C:C,0))))</f>
        <v>NO-42</v>
      </c>
      <c r="U26" s="168"/>
      <c r="V26" s="169">
        <f>IF(C26="",NA(),MATCH($B26&amp;$C26,'Smelter Look-up'!$J:$J,0))</f>
        <v>38</v>
      </c>
      <c r="X26" s="170">
        <f t="shared" si="4"/>
        <v>0</v>
      </c>
      <c r="AB26" s="314" t="str">
        <f t="shared" si="5"/>
        <v>Cobalt</v>
      </c>
    </row>
    <row r="27" spans="1:28" s="170" customFormat="1" ht="88.2">
      <c r="A27" s="495" t="s">
        <v>20085</v>
      </c>
      <c r="B27" s="499" t="s">
        <v>18642</v>
      </c>
      <c r="C27" s="494" t="s">
        <v>308</v>
      </c>
      <c r="D27" s="491" t="s">
        <v>115</v>
      </c>
      <c r="E27" s="491" t="s">
        <v>116</v>
      </c>
      <c r="F27" s="491" t="s">
        <v>20085</v>
      </c>
      <c r="G27" s="491" t="s">
        <v>20086</v>
      </c>
      <c r="H27" s="496" t="s">
        <v>20079</v>
      </c>
      <c r="I27" s="497" t="s">
        <v>118</v>
      </c>
      <c r="J27" s="497" t="s">
        <v>16354</v>
      </c>
      <c r="K27" s="492" t="s">
        <v>20080</v>
      </c>
      <c r="L27" s="492" t="s">
        <v>20081</v>
      </c>
      <c r="M27" s="492"/>
      <c r="N27" s="492"/>
      <c r="O27" s="492" t="s">
        <v>20082</v>
      </c>
      <c r="P27" s="498" t="s">
        <v>22</v>
      </c>
      <c r="Q27" s="493" t="s">
        <v>20087</v>
      </c>
      <c r="R27" s="149" t="str">
        <f ca="1">IF(ISERROR($V27),"",OFFSET('Smelter Look-up'!$C$4,$V27-4,0)&amp;"")</f>
        <v/>
      </c>
      <c r="S27" s="155" t="str">
        <f t="shared" ca="1" si="3"/>
        <v>NO</v>
      </c>
      <c r="T27" s="155" t="str">
        <f ca="1">IF(B27="","",IF(ISERROR(MATCH($J27,SorP!$B$1:$B$6226,0)),"",INDIRECT("'SorP'!$A$"&amp;MATCH($S27&amp;$J27,SorP!C:C,0))))</f>
        <v>NO-42</v>
      </c>
      <c r="U27" s="168"/>
      <c r="V27" s="169">
        <f>IF(C27="",NA(),MATCH($B27&amp;$C27,'Smelter Look-up'!$J:$J,0))</f>
        <v>435</v>
      </c>
      <c r="X27" s="170">
        <f t="shared" si="4"/>
        <v>0</v>
      </c>
      <c r="AB27" s="314" t="str">
        <f t="shared" si="5"/>
        <v>Nickel</v>
      </c>
    </row>
    <row r="28" spans="1:28" s="170" customFormat="1" ht="37.799999999999997">
      <c r="A28" s="504" t="s">
        <v>18696</v>
      </c>
      <c r="B28" s="508" t="s">
        <v>18641</v>
      </c>
      <c r="C28" s="503" t="s">
        <v>115</v>
      </c>
      <c r="D28" s="500" t="s">
        <v>115</v>
      </c>
      <c r="E28" s="500" t="s">
        <v>116</v>
      </c>
      <c r="F28" s="500" t="s">
        <v>18696</v>
      </c>
      <c r="G28" s="500" t="s">
        <v>12</v>
      </c>
      <c r="H28" s="505" t="s">
        <v>20079</v>
      </c>
      <c r="I28" s="506" t="s">
        <v>118</v>
      </c>
      <c r="J28" s="506" t="s">
        <v>16354</v>
      </c>
      <c r="K28" s="501" t="s">
        <v>20080</v>
      </c>
      <c r="L28" s="501" t="s">
        <v>20081</v>
      </c>
      <c r="M28" s="501"/>
      <c r="N28" s="501"/>
      <c r="O28" s="501" t="s">
        <v>20082</v>
      </c>
      <c r="P28" s="507" t="s">
        <v>22</v>
      </c>
      <c r="Q28" s="502" t="s">
        <v>20083</v>
      </c>
      <c r="R28" s="149" t="str">
        <f ca="1">IF(ISERROR($V28),"",OFFSET('Smelter Look-up'!$C$4,$V28-4,0)&amp;"")</f>
        <v>Glencore Nikkelverk Refinery</v>
      </c>
      <c r="S28" s="155" t="str">
        <f t="shared" ca="1" si="3"/>
        <v>NO</v>
      </c>
      <c r="T28" s="155" t="str">
        <f ca="1">IF(B28="","",IF(ISERROR(MATCH($J28,SorP!$B$1:$B$6226,0)),"",INDIRECT("'SorP'!$A$"&amp;MATCH($S28&amp;$J28,SorP!C:C,0))))</f>
        <v>NO-42</v>
      </c>
      <c r="U28" s="168"/>
      <c r="V28" s="169">
        <f>IF(C28="",NA(),MATCH($B28&amp;$C28,'Smelter Look-up'!$J:$J,0))</f>
        <v>204</v>
      </c>
      <c r="X28" s="170">
        <f t="shared" si="4"/>
        <v>0</v>
      </c>
      <c r="AB28" s="314" t="str">
        <f t="shared" si="5"/>
        <v>Copper</v>
      </c>
    </row>
    <row r="29" spans="1:28" s="170" customFormat="1" ht="20.399999999999999">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399999999999999">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399999999999999">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399999999999999">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399999999999999">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399999999999999">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399999999999999">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399999999999999">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399999999999999">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399999999999999">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399999999999999">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399999999999999">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399999999999999">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399999999999999">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399999999999999">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399999999999999">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399999999999999">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399999999999999">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399999999999999">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399999999999999">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399999999999999">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399999999999999">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399999999999999">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399999999999999">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399999999999999">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399999999999999">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399999999999999">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399999999999999">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399999999999999">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399999999999999">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399999999999999">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399999999999999">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399999999999999">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399999999999999">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ref="X62:X125" ca="1" si="6">IF(AND(C62="Smelter not listed",OR(LEN(D62)=0,LEN(E62)=0)),1,0)</f>
        <v>0</v>
      </c>
      <c r="AB62" s="314" t="str">
        <f t="shared" si="5"/>
        <v/>
      </c>
    </row>
    <row r="63" spans="1:28" s="170" customFormat="1" ht="20.399999999999999">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ref="S63:S126" ca="1" si="7">IF(B63="","",IF(ISERROR(MATCH($E63,CL,0)),"Unknown",INDIRECT("'C'!$A$"&amp;MATCH($E63,CL,0)+1)))</f>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399999999999999">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399999999999999">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399999999999999">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399999999999999">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399999999999999">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399999999999999">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ref="AB69:AB132" si="8">IF(C69="","",B69)</f>
        <v/>
      </c>
    </row>
    <row r="70" spans="1:28" s="170" customFormat="1" ht="20.399999999999999">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399999999999999">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399999999999999">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399999999999999">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399999999999999">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399999999999999">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399999999999999">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399999999999999">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399999999999999">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399999999999999">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399999999999999">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399999999999999">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399999999999999">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399999999999999">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399999999999999">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399999999999999">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399999999999999">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399999999999999">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399999999999999">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399999999999999">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399999999999999">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399999999999999">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399999999999999">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399999999999999">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399999999999999">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399999999999999">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399999999999999">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399999999999999">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399999999999999">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399999999999999">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399999999999999">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399999999999999">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399999999999999">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399999999999999">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399999999999999">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399999999999999">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399999999999999">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399999999999999">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399999999999999">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399999999999999">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399999999999999">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399999999999999">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399999999999999">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399999999999999">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399999999999999">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399999999999999">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399999999999999">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399999999999999">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399999999999999">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399999999999999">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399999999999999">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399999999999999">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399999999999999">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399999999999999">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399999999999999">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399999999999999">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399999999999999">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ref="X126:X189" ca="1" si="9">IF(AND(C126="Smelter not listed",OR(LEN(D126)=0,LEN(E126)=0)),1,0)</f>
        <v>0</v>
      </c>
      <c r="AB126" s="314" t="str">
        <f t="shared" si="8"/>
        <v/>
      </c>
    </row>
    <row r="127" spans="1:28" s="170" customFormat="1" ht="20.399999999999999">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ref="S127:S190" ca="1" si="10">IF(B127="","",IF(ISERROR(MATCH($E127,CL,0)),"Unknown",INDIRECT("'C'!$A$"&amp;MATCH($E127,CL,0)+1)))</f>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399999999999999">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399999999999999">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399999999999999">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399999999999999">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399999999999999">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399999999999999">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ref="AB133:AB196" si="11">IF(C133="","",B133)</f>
        <v/>
      </c>
    </row>
    <row r="134" spans="1:28" s="170" customFormat="1" ht="20.399999999999999">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399999999999999">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399999999999999">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399999999999999">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399999999999999">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399999999999999">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399999999999999">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399999999999999">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399999999999999">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399999999999999">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399999999999999">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399999999999999">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399999999999999">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399999999999999">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399999999999999">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399999999999999">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399999999999999">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399999999999999">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399999999999999">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399999999999999">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399999999999999">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399999999999999">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399999999999999">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399999999999999">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399999999999999">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399999999999999">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399999999999999">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399999999999999">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399999999999999">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399999999999999">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399999999999999">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399999999999999">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399999999999999">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399999999999999">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399999999999999">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399999999999999">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399999999999999">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399999999999999">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399999999999999">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399999999999999">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399999999999999">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399999999999999">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399999999999999">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399999999999999">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399999999999999">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399999999999999">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399999999999999">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399999999999999">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399999999999999">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399999999999999">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399999999999999">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399999999999999">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399999999999999">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399999999999999">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399999999999999">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399999999999999">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399999999999999">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ref="X190:X253" ca="1" si="12">IF(AND(C190="Smelter not listed",OR(LEN(D190)=0,LEN(E190)=0)),1,0)</f>
        <v>0</v>
      </c>
      <c r="AB190" s="314" t="str">
        <f t="shared" si="11"/>
        <v/>
      </c>
    </row>
    <row r="191" spans="1:28" s="170" customFormat="1" ht="20.399999999999999">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ref="S191:S254" ca="1" si="13">IF(B191="","",IF(ISERROR(MATCH($E191,CL,0)),"Unknown",INDIRECT("'C'!$A$"&amp;MATCH($E191,CL,0)+1)))</f>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399999999999999">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399999999999999">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399999999999999">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399999999999999">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399999999999999">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399999999999999">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ref="AB197:AB260" si="14">IF(C197="","",B197)</f>
        <v/>
      </c>
    </row>
    <row r="198" spans="1:28" s="170" customFormat="1" ht="20.399999999999999">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399999999999999">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399999999999999">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399999999999999">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399999999999999">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399999999999999">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399999999999999">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399999999999999">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399999999999999">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399999999999999">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399999999999999">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399999999999999">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399999999999999">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399999999999999">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399999999999999">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399999999999999">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399999999999999">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399999999999999">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399999999999999">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399999999999999">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399999999999999">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399999999999999">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399999999999999">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399999999999999">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399999999999999">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399999999999999">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399999999999999">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399999999999999">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399999999999999">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399999999999999">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399999999999999">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399999999999999">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399999999999999">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399999999999999">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399999999999999">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399999999999999">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399999999999999">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399999999999999">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399999999999999">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399999999999999">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399999999999999">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399999999999999">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399999999999999">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399999999999999">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399999999999999">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399999999999999">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399999999999999">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399999999999999">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399999999999999">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399999999999999">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399999999999999">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399999999999999">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399999999999999">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399999999999999">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399999999999999">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399999999999999">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399999999999999">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ref="X254:X317" ca="1" si="15">IF(AND(C254="Smelter not listed",OR(LEN(D254)=0,LEN(E254)=0)),1,0)</f>
        <v>0</v>
      </c>
      <c r="AB254" s="314" t="str">
        <f t="shared" si="14"/>
        <v/>
      </c>
    </row>
    <row r="255" spans="1:28" s="170" customFormat="1" ht="20.399999999999999">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ref="S255:S318" ca="1" si="16">IF(B255="","",IF(ISERROR(MATCH($E255,CL,0)),"Unknown",INDIRECT("'C'!$A$"&amp;MATCH($E255,CL,0)+1)))</f>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399999999999999">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399999999999999">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399999999999999">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399999999999999">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399999999999999">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399999999999999">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ref="AB261:AB324" si="17">IF(C261="","",B261)</f>
        <v/>
      </c>
    </row>
    <row r="262" spans="1:28" s="170" customFormat="1" ht="20.399999999999999">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399999999999999">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399999999999999">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399999999999999">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399999999999999">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399999999999999">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399999999999999">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399999999999999">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399999999999999">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399999999999999">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399999999999999">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399999999999999">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399999999999999">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399999999999999">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399999999999999">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399999999999999">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399999999999999">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399999999999999">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399999999999999">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399999999999999">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399999999999999">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399999999999999">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399999999999999">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399999999999999">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399999999999999">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399999999999999">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399999999999999">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399999999999999">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399999999999999">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399999999999999">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399999999999999">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399999999999999">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399999999999999">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399999999999999">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399999999999999">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399999999999999">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399999999999999">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399999999999999">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399999999999999">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399999999999999">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399999999999999">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399999999999999">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399999999999999">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399999999999999">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399999999999999">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399999999999999">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399999999999999">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399999999999999">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399999999999999">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399999999999999">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399999999999999">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399999999999999">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399999999999999">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399999999999999">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399999999999999">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399999999999999">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399999999999999">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ref="X318:X381" ca="1" si="18">IF(AND(C318="Smelter not listed",OR(LEN(D318)=0,LEN(E318)=0)),1,0)</f>
        <v>0</v>
      </c>
      <c r="AB318" s="314" t="str">
        <f t="shared" si="17"/>
        <v/>
      </c>
    </row>
    <row r="319" spans="1:28" s="170" customFormat="1" ht="20.399999999999999">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ref="S319:S382" ca="1" si="19">IF(B319="","",IF(ISERROR(MATCH($E319,CL,0)),"Unknown",INDIRECT("'C'!$A$"&amp;MATCH($E319,CL,0)+1)))</f>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399999999999999">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399999999999999">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399999999999999">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399999999999999">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399999999999999">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399999999999999">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ref="AB325:AB388" si="20">IF(C325="","",B325)</f>
        <v/>
      </c>
    </row>
    <row r="326" spans="1:28" s="170" customFormat="1" ht="20.399999999999999">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399999999999999">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399999999999999">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399999999999999">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399999999999999">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399999999999999">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399999999999999">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399999999999999">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399999999999999">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399999999999999">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399999999999999">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399999999999999">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399999999999999">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399999999999999">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399999999999999">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399999999999999">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399999999999999">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399999999999999">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399999999999999">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399999999999999">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399999999999999">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399999999999999">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399999999999999">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399999999999999">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399999999999999">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399999999999999">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399999999999999">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399999999999999">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399999999999999">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399999999999999">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399999999999999">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399999999999999">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399999999999999">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399999999999999">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399999999999999">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399999999999999">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399999999999999">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399999999999999">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399999999999999">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399999999999999">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399999999999999">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399999999999999">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399999999999999">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399999999999999">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399999999999999">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399999999999999">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399999999999999">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399999999999999">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399999999999999">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399999999999999">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399999999999999">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399999999999999">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399999999999999">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399999999999999">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399999999999999">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399999999999999">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399999999999999">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ref="X382:X445" ca="1" si="21">IF(AND(C382="Smelter not listed",OR(LEN(D382)=0,LEN(E382)=0)),1,0)</f>
        <v>0</v>
      </c>
      <c r="AB382" s="314" t="str">
        <f t="shared" si="20"/>
        <v/>
      </c>
    </row>
    <row r="383" spans="1:28" s="170" customFormat="1" ht="20.399999999999999">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ref="S383:S446" ca="1" si="22">IF(B383="","",IF(ISERROR(MATCH($E383,CL,0)),"Unknown",INDIRECT("'C'!$A$"&amp;MATCH($E383,CL,0)+1)))</f>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399999999999999">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399999999999999">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399999999999999">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399999999999999">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399999999999999">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399999999999999">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ref="AB389:AB452" si="23">IF(C389="","",B389)</f>
        <v/>
      </c>
    </row>
    <row r="390" spans="1:28" s="170" customFormat="1" ht="20.399999999999999">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399999999999999">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399999999999999">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399999999999999">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399999999999999">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399999999999999">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399999999999999">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399999999999999">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399999999999999">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399999999999999">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399999999999999">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399999999999999">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399999999999999">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399999999999999">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399999999999999">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399999999999999">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399999999999999">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399999999999999">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399999999999999">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399999999999999">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399999999999999">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399999999999999">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399999999999999">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399999999999999">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399999999999999">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399999999999999">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399999999999999">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399999999999999">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399999999999999">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399999999999999">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399999999999999">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399999999999999">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399999999999999">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399999999999999">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399999999999999">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399999999999999">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399999999999999">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399999999999999">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399999999999999">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399999999999999">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399999999999999">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399999999999999">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399999999999999">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399999999999999">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399999999999999">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399999999999999">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399999999999999">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399999999999999">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399999999999999">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399999999999999">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399999999999999">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399999999999999">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399999999999999">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399999999999999">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399999999999999">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399999999999999">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399999999999999">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ref="X446:X509" ca="1" si="24">IF(AND(C446="Smelter not listed",OR(LEN(D446)=0,LEN(E446)=0)),1,0)</f>
        <v>0</v>
      </c>
      <c r="AB446" s="314" t="str">
        <f t="shared" si="23"/>
        <v/>
      </c>
    </row>
    <row r="447" spans="1:28" s="170" customFormat="1" ht="20.399999999999999">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ref="S447:S510" ca="1" si="25">IF(B447="","",IF(ISERROR(MATCH($E447,CL,0)),"Unknown",INDIRECT("'C'!$A$"&amp;MATCH($E447,CL,0)+1)))</f>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399999999999999">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399999999999999">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399999999999999">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399999999999999">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399999999999999">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399999999999999">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ref="AB453:AB516" si="26">IF(C453="","",B453)</f>
        <v/>
      </c>
    </row>
    <row r="454" spans="1:28" s="170" customFormat="1" ht="20.399999999999999">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399999999999999">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399999999999999">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399999999999999">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399999999999999">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399999999999999">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399999999999999">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399999999999999">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399999999999999">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399999999999999">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399999999999999">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399999999999999">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399999999999999">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399999999999999">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399999999999999">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399999999999999">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399999999999999">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399999999999999">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399999999999999">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399999999999999">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399999999999999">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399999999999999">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399999999999999">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399999999999999">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399999999999999">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399999999999999">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399999999999999">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399999999999999">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399999999999999">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399999999999999">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399999999999999">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399999999999999">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399999999999999">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399999999999999">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399999999999999">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399999999999999">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399999999999999">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399999999999999">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399999999999999">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399999999999999">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399999999999999">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399999999999999">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399999999999999">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399999999999999">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399999999999999">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399999999999999">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399999999999999">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399999999999999">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399999999999999">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399999999999999">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399999999999999">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399999999999999">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399999999999999">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399999999999999">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399999999999999">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399999999999999">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399999999999999">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ref="X510:X573" ca="1" si="27">IF(AND(C510="Smelter not listed",OR(LEN(D510)=0,LEN(E510)=0)),1,0)</f>
        <v>0</v>
      </c>
      <c r="AB510" s="314" t="str">
        <f t="shared" si="26"/>
        <v/>
      </c>
    </row>
    <row r="511" spans="1:28" s="170" customFormat="1" ht="20.399999999999999">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ref="S511:S574" ca="1" si="28">IF(B511="","",IF(ISERROR(MATCH($E511,CL,0)),"Unknown",INDIRECT("'C'!$A$"&amp;MATCH($E511,CL,0)+1)))</f>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399999999999999">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399999999999999">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399999999999999">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399999999999999">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399999999999999">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399999999999999">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ref="AB517:AB580" si="29">IF(C517="","",B517)</f>
        <v/>
      </c>
    </row>
    <row r="518" spans="1:28" s="170" customFormat="1" ht="20.399999999999999">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399999999999999">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399999999999999">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399999999999999">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399999999999999">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399999999999999">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399999999999999">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399999999999999">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399999999999999">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399999999999999">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399999999999999">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399999999999999">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399999999999999">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399999999999999">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399999999999999">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399999999999999">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399999999999999">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399999999999999">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399999999999999">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399999999999999">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399999999999999">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399999999999999">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399999999999999">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399999999999999">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399999999999999">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399999999999999">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399999999999999">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399999999999999">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399999999999999">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399999999999999">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399999999999999">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399999999999999">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399999999999999">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399999999999999">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399999999999999">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399999999999999">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399999999999999">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399999999999999">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399999999999999">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399999999999999">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399999999999999">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399999999999999">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399999999999999">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399999999999999">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399999999999999">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399999999999999">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399999999999999">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399999999999999">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399999999999999">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399999999999999">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399999999999999">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399999999999999">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399999999999999">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399999999999999">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399999999999999">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399999999999999">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399999999999999">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ref="X574:X637" ca="1" si="30">IF(AND(C574="Smelter not listed",OR(LEN(D574)=0,LEN(E574)=0)),1,0)</f>
        <v>0</v>
      </c>
      <c r="AB574" s="314" t="str">
        <f t="shared" si="29"/>
        <v/>
      </c>
    </row>
    <row r="575" spans="1:28" s="170" customFormat="1" ht="20.399999999999999">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ref="S575:S638" ca="1" si="31">IF(B575="","",IF(ISERROR(MATCH($E575,CL,0)),"Unknown",INDIRECT("'C'!$A$"&amp;MATCH($E575,CL,0)+1)))</f>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399999999999999">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399999999999999">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399999999999999">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399999999999999">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399999999999999">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399999999999999">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ref="AB581:AB644" si="32">IF(C581="","",B581)</f>
        <v/>
      </c>
    </row>
    <row r="582" spans="1:28" s="170" customFormat="1" ht="20.399999999999999">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399999999999999">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399999999999999">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399999999999999">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399999999999999">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399999999999999">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399999999999999">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399999999999999">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399999999999999">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399999999999999">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399999999999999">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399999999999999">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399999999999999">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399999999999999">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399999999999999">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399999999999999">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399999999999999">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399999999999999">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399999999999999">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399999999999999">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399999999999999">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399999999999999">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399999999999999">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399999999999999">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399999999999999">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399999999999999">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399999999999999">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399999999999999">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399999999999999">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399999999999999">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399999999999999">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399999999999999">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399999999999999">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399999999999999">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399999999999999">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399999999999999">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399999999999999">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399999999999999">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399999999999999">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399999999999999">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399999999999999">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399999999999999">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399999999999999">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399999999999999">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399999999999999">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399999999999999">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399999999999999">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399999999999999">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399999999999999">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399999999999999">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399999999999999">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399999999999999">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399999999999999">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399999999999999">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399999999999999">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399999999999999">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399999999999999">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ref="X638:X701" ca="1" si="33">IF(AND(C638="Smelter not listed",OR(LEN(D638)=0,LEN(E638)=0)),1,0)</f>
        <v>0</v>
      </c>
      <c r="AB638" s="314" t="str">
        <f t="shared" si="32"/>
        <v/>
      </c>
    </row>
    <row r="639" spans="1:28" s="170" customFormat="1" ht="20.399999999999999">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ref="S639:S702" ca="1" si="34">IF(B639="","",IF(ISERROR(MATCH($E639,CL,0)),"Unknown",INDIRECT("'C'!$A$"&amp;MATCH($E639,CL,0)+1)))</f>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399999999999999">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399999999999999">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399999999999999">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399999999999999">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399999999999999">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399999999999999">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ref="AB645:AB708" si="35">IF(C645="","",B645)</f>
        <v/>
      </c>
    </row>
    <row r="646" spans="1:28" s="170" customFormat="1" ht="20.399999999999999">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399999999999999">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399999999999999">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399999999999999">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399999999999999">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399999999999999">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399999999999999">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399999999999999">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399999999999999">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399999999999999">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399999999999999">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399999999999999">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399999999999999">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399999999999999">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399999999999999">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399999999999999">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399999999999999">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399999999999999">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399999999999999">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399999999999999">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399999999999999">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399999999999999">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399999999999999">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399999999999999">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399999999999999">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399999999999999">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399999999999999">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399999999999999">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399999999999999">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399999999999999">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399999999999999">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399999999999999">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399999999999999">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399999999999999">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399999999999999">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399999999999999">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399999999999999">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399999999999999">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399999999999999">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399999999999999">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399999999999999">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399999999999999">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399999999999999">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399999999999999">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399999999999999">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399999999999999">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399999999999999">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399999999999999">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399999999999999">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399999999999999">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399999999999999">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399999999999999">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399999999999999">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399999999999999">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399999999999999">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399999999999999">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399999999999999">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ref="X702:X765" ca="1" si="36">IF(AND(C702="Smelter not listed",OR(LEN(D702)=0,LEN(E702)=0)),1,0)</f>
        <v>0</v>
      </c>
      <c r="AB702" s="314" t="str">
        <f t="shared" si="35"/>
        <v/>
      </c>
    </row>
    <row r="703" spans="1:28" s="170" customFormat="1" ht="20.399999999999999">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ref="S703:S766" ca="1" si="37">IF(B703="","",IF(ISERROR(MATCH($E703,CL,0)),"Unknown",INDIRECT("'C'!$A$"&amp;MATCH($E703,CL,0)+1)))</f>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399999999999999">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399999999999999">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399999999999999">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399999999999999">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399999999999999">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399999999999999">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ref="AB709:AB772" si="38">IF(C709="","",B709)</f>
        <v/>
      </c>
    </row>
    <row r="710" spans="1:28" s="170" customFormat="1" ht="20.399999999999999">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399999999999999">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399999999999999">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399999999999999">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399999999999999">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399999999999999">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399999999999999">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399999999999999">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399999999999999">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399999999999999">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399999999999999">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399999999999999">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399999999999999">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399999999999999">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399999999999999">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399999999999999">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399999999999999">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399999999999999">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399999999999999">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399999999999999">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399999999999999">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399999999999999">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399999999999999">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399999999999999">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399999999999999">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399999999999999">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399999999999999">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399999999999999">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399999999999999">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399999999999999">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399999999999999">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399999999999999">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399999999999999">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399999999999999">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399999999999999">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399999999999999">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399999999999999">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399999999999999">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399999999999999">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399999999999999">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399999999999999">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399999999999999">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399999999999999">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399999999999999">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399999999999999">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399999999999999">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399999999999999">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399999999999999">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399999999999999">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399999999999999">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399999999999999">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399999999999999">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399999999999999">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399999999999999">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399999999999999">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399999999999999">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399999999999999">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ref="X766:X829" ca="1" si="39">IF(AND(C766="Smelter not listed",OR(LEN(D766)=0,LEN(E766)=0)),1,0)</f>
        <v>0</v>
      </c>
      <c r="AB766" s="314" t="str">
        <f t="shared" si="38"/>
        <v/>
      </c>
    </row>
    <row r="767" spans="1:28" s="170" customFormat="1" ht="20.399999999999999">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ref="S767:S830" ca="1" si="40">IF(B767="","",IF(ISERROR(MATCH($E767,CL,0)),"Unknown",INDIRECT("'C'!$A$"&amp;MATCH($E767,CL,0)+1)))</f>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399999999999999">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399999999999999">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399999999999999">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399999999999999">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399999999999999">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399999999999999">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ref="AB773:AB836" si="41">IF(C773="","",B773)</f>
        <v/>
      </c>
    </row>
    <row r="774" spans="1:28" s="170" customFormat="1" ht="20.399999999999999">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399999999999999">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399999999999999">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399999999999999">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399999999999999">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399999999999999">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399999999999999">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399999999999999">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399999999999999">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399999999999999">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399999999999999">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399999999999999">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399999999999999">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399999999999999">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399999999999999">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399999999999999">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399999999999999">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399999999999999">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399999999999999">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399999999999999">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399999999999999">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399999999999999">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399999999999999">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399999999999999">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399999999999999">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399999999999999">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399999999999999">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399999999999999">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399999999999999">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399999999999999">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399999999999999">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399999999999999">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399999999999999">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399999999999999">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399999999999999">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399999999999999">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399999999999999">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399999999999999">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399999999999999">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399999999999999">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399999999999999">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399999999999999">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399999999999999">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399999999999999">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399999999999999">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399999999999999">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399999999999999">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399999999999999">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399999999999999">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399999999999999">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399999999999999">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399999999999999">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399999999999999">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399999999999999">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399999999999999">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399999999999999">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399999999999999">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ref="X830:X893" ca="1" si="42">IF(AND(C830="Smelter not listed",OR(LEN(D830)=0,LEN(E830)=0)),1,0)</f>
        <v>0</v>
      </c>
      <c r="AB830" s="314" t="str">
        <f t="shared" si="41"/>
        <v/>
      </c>
    </row>
    <row r="831" spans="1:28" s="170" customFormat="1" ht="20.399999999999999">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ref="S831:S894" ca="1" si="43">IF(B831="","",IF(ISERROR(MATCH($E831,CL,0)),"Unknown",INDIRECT("'C'!$A$"&amp;MATCH($E831,CL,0)+1)))</f>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399999999999999">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399999999999999">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399999999999999">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399999999999999">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399999999999999">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399999999999999">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ref="AB837:AB900" si="44">IF(C837="","",B837)</f>
        <v/>
      </c>
    </row>
    <row r="838" spans="1:28" s="170" customFormat="1" ht="20.399999999999999">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399999999999999">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399999999999999">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399999999999999">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399999999999999">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399999999999999">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399999999999999">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399999999999999">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399999999999999">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399999999999999">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399999999999999">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399999999999999">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399999999999999">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399999999999999">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399999999999999">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399999999999999">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399999999999999">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399999999999999">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399999999999999">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399999999999999">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399999999999999">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399999999999999">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399999999999999">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399999999999999">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399999999999999">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399999999999999">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399999999999999">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399999999999999">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399999999999999">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399999999999999">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399999999999999">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399999999999999">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399999999999999">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399999999999999">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399999999999999">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399999999999999">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399999999999999">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399999999999999">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399999999999999">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399999999999999">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399999999999999">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399999999999999">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399999999999999">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399999999999999">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399999999999999">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399999999999999">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399999999999999">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399999999999999">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399999999999999">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399999999999999">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399999999999999">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399999999999999">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399999999999999">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399999999999999">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399999999999999">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399999999999999">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399999999999999">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ref="X894:X957" ca="1" si="45">IF(AND(C894="Smelter not listed",OR(LEN(D894)=0,LEN(E894)=0)),1,0)</f>
        <v>0</v>
      </c>
      <c r="AB894" s="314" t="str">
        <f t="shared" si="44"/>
        <v/>
      </c>
    </row>
    <row r="895" spans="1:28" s="170" customFormat="1" ht="20.399999999999999">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ref="S895:S958" ca="1" si="46">IF(B895="","",IF(ISERROR(MATCH($E895,CL,0)),"Unknown",INDIRECT("'C'!$A$"&amp;MATCH($E895,CL,0)+1)))</f>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399999999999999">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399999999999999">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399999999999999">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399999999999999">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399999999999999">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399999999999999">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ref="AB901:AB964" si="47">IF(C901="","",B901)</f>
        <v/>
      </c>
    </row>
    <row r="902" spans="1:28" s="170" customFormat="1" ht="20.399999999999999">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399999999999999">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399999999999999">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399999999999999">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399999999999999">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399999999999999">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399999999999999">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399999999999999">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399999999999999">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399999999999999">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399999999999999">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399999999999999">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399999999999999">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399999999999999">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399999999999999">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399999999999999">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399999999999999">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399999999999999">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399999999999999">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399999999999999">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399999999999999">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399999999999999">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399999999999999">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399999999999999">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399999999999999">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399999999999999">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399999999999999">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399999999999999">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399999999999999">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399999999999999">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399999999999999">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399999999999999">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399999999999999">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399999999999999">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399999999999999">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399999999999999">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399999999999999">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399999999999999">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399999999999999">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399999999999999">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399999999999999">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399999999999999">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399999999999999">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399999999999999">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399999999999999">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399999999999999">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399999999999999">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399999999999999">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399999999999999">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399999999999999">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399999999999999">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399999999999999">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399999999999999">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399999999999999">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399999999999999">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399999999999999">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399999999999999">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ref="X958:X1021" ca="1" si="48">IF(AND(C958="Smelter not listed",OR(LEN(D958)=0,LEN(E958)=0)),1,0)</f>
        <v>0</v>
      </c>
      <c r="AB958" s="314" t="str">
        <f t="shared" si="47"/>
        <v/>
      </c>
    </row>
    <row r="959" spans="1:28" s="170" customFormat="1" ht="20.399999999999999">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ref="S959:S1022" ca="1" si="49">IF(B959="","",IF(ISERROR(MATCH($E959,CL,0)),"Unknown",INDIRECT("'C'!$A$"&amp;MATCH($E959,CL,0)+1)))</f>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399999999999999">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399999999999999">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399999999999999">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399999999999999">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399999999999999">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399999999999999">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ref="AB965:AB1028" si="50">IF(C965="","",B965)</f>
        <v/>
      </c>
    </row>
    <row r="966" spans="1:28" s="170" customFormat="1" ht="20.399999999999999">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399999999999999">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399999999999999">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399999999999999">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399999999999999">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399999999999999">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399999999999999">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399999999999999">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399999999999999">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399999999999999">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399999999999999">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399999999999999">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399999999999999">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399999999999999">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399999999999999">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399999999999999">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399999999999999">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399999999999999">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399999999999999">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399999999999999">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399999999999999">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399999999999999">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399999999999999">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399999999999999">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399999999999999">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399999999999999">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399999999999999">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399999999999999">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399999999999999">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399999999999999">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399999999999999">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399999999999999">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399999999999999">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399999999999999">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399999999999999">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399999999999999">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399999999999999">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399999999999999">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399999999999999">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399999999999999">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399999999999999">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399999999999999">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399999999999999">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399999999999999">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399999999999999">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399999999999999">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399999999999999">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399999999999999">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399999999999999">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399999999999999">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399999999999999">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399999999999999">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399999999999999">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399999999999999">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399999999999999">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399999999999999">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399999999999999">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ref="X1022:X1085" ca="1" si="51">IF(AND(C1022="Smelter not listed",OR(LEN(D1022)=0,LEN(E1022)=0)),1,0)</f>
        <v>0</v>
      </c>
      <c r="AB1022" s="314" t="str">
        <f t="shared" si="50"/>
        <v/>
      </c>
    </row>
    <row r="1023" spans="1:28" s="170" customFormat="1" ht="20.399999999999999">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ref="S1023:S1086" ca="1" si="52">IF(B1023="","",IF(ISERROR(MATCH($E1023,CL,0)),"Unknown",INDIRECT("'C'!$A$"&amp;MATCH($E1023,CL,0)+1)))</f>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399999999999999">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399999999999999">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399999999999999">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399999999999999">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399999999999999">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399999999999999">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ref="AB1029:AB1092" si="53">IF(C1029="","",B1029)</f>
        <v/>
      </c>
    </row>
    <row r="1030" spans="1:28" s="170" customFormat="1" ht="20.399999999999999">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399999999999999">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399999999999999">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399999999999999">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399999999999999">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399999999999999">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399999999999999">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399999999999999">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399999999999999">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399999999999999">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399999999999999">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399999999999999">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399999999999999">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399999999999999">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399999999999999">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399999999999999">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399999999999999">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399999999999999">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399999999999999">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399999999999999">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399999999999999">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399999999999999">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399999999999999">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399999999999999">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399999999999999">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399999999999999">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399999999999999">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399999999999999">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399999999999999">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399999999999999">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399999999999999">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399999999999999">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399999999999999">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399999999999999">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399999999999999">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399999999999999">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399999999999999">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399999999999999">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399999999999999">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399999999999999">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399999999999999">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399999999999999">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399999999999999">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399999999999999">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399999999999999">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399999999999999">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399999999999999">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399999999999999">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399999999999999">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399999999999999">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399999999999999">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399999999999999">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399999999999999">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399999999999999">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399999999999999">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399999999999999">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399999999999999">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ref="X1086:X1149" ca="1" si="54">IF(AND(C1086="Smelter not listed",OR(LEN(D1086)=0,LEN(E1086)=0)),1,0)</f>
        <v>0</v>
      </c>
      <c r="AB1086" s="314" t="str">
        <f t="shared" si="53"/>
        <v/>
      </c>
    </row>
    <row r="1087" spans="1:28" s="170" customFormat="1" ht="20.399999999999999">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ref="S1087:S1150" ca="1" si="55">IF(B1087="","",IF(ISERROR(MATCH($E1087,CL,0)),"Unknown",INDIRECT("'C'!$A$"&amp;MATCH($E1087,CL,0)+1)))</f>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399999999999999">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399999999999999">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399999999999999">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399999999999999">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399999999999999">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399999999999999">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ref="AB1093:AB1156" si="56">IF(C1093="","",B1093)</f>
        <v/>
      </c>
    </row>
    <row r="1094" spans="1:28" s="170" customFormat="1" ht="20.399999999999999">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399999999999999">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399999999999999">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399999999999999">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399999999999999">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399999999999999">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399999999999999">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399999999999999">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399999999999999">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399999999999999">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399999999999999">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399999999999999">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399999999999999">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399999999999999">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399999999999999">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399999999999999">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399999999999999">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399999999999999">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399999999999999">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399999999999999">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399999999999999">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399999999999999">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399999999999999">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399999999999999">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399999999999999">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399999999999999">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399999999999999">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399999999999999">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399999999999999">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399999999999999">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399999999999999">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399999999999999">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399999999999999">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399999999999999">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399999999999999">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399999999999999">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399999999999999">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399999999999999">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399999999999999">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399999999999999">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399999999999999">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399999999999999">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399999999999999">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399999999999999">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399999999999999">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399999999999999">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399999999999999">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399999999999999">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399999999999999">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399999999999999">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399999999999999">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399999999999999">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399999999999999">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399999999999999">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399999999999999">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399999999999999">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399999999999999">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ref="X1150:X1213" ca="1" si="57">IF(AND(C1150="Smelter not listed",OR(LEN(D1150)=0,LEN(E1150)=0)),1,0)</f>
        <v>0</v>
      </c>
      <c r="AB1150" s="314" t="str">
        <f t="shared" si="56"/>
        <v/>
      </c>
    </row>
    <row r="1151" spans="1:28" s="170" customFormat="1" ht="20.399999999999999">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ref="S1151:S1214" ca="1" si="58">IF(B1151="","",IF(ISERROR(MATCH($E1151,CL,0)),"Unknown",INDIRECT("'C'!$A$"&amp;MATCH($E1151,CL,0)+1)))</f>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399999999999999">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399999999999999">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399999999999999">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399999999999999">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399999999999999">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399999999999999">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ref="AB1157:AB1220" si="59">IF(C1157="","",B1157)</f>
        <v/>
      </c>
    </row>
    <row r="1158" spans="1:28" s="170" customFormat="1" ht="20.399999999999999">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399999999999999">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399999999999999">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399999999999999">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399999999999999">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399999999999999">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399999999999999">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399999999999999">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399999999999999">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399999999999999">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399999999999999">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399999999999999">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399999999999999">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399999999999999">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399999999999999">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399999999999999">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399999999999999">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399999999999999">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399999999999999">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399999999999999">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399999999999999">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399999999999999">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399999999999999">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399999999999999">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399999999999999">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399999999999999">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399999999999999">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399999999999999">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399999999999999">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399999999999999">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399999999999999">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399999999999999">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399999999999999">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399999999999999">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399999999999999">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399999999999999">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399999999999999">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399999999999999">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399999999999999">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399999999999999">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399999999999999">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399999999999999">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399999999999999">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399999999999999">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399999999999999">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399999999999999">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399999999999999">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399999999999999">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399999999999999">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399999999999999">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399999999999999">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399999999999999">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399999999999999">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399999999999999">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399999999999999">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399999999999999">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399999999999999">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ref="X1214:X1277" ca="1" si="60">IF(AND(C1214="Smelter not listed",OR(LEN(D1214)=0,LEN(E1214)=0)),1,0)</f>
        <v>0</v>
      </c>
      <c r="AB1214" s="314" t="str">
        <f t="shared" si="59"/>
        <v/>
      </c>
    </row>
    <row r="1215" spans="1:28" s="170" customFormat="1" ht="20.399999999999999">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ref="S1215:S1278" ca="1" si="61">IF(B1215="","",IF(ISERROR(MATCH($E1215,CL,0)),"Unknown",INDIRECT("'C'!$A$"&amp;MATCH($E1215,CL,0)+1)))</f>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399999999999999">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399999999999999">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399999999999999">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399999999999999">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399999999999999">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399999999999999">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ref="AB1221:AB1284" si="62">IF(C1221="","",B1221)</f>
        <v/>
      </c>
    </row>
    <row r="1222" spans="1:28" s="170" customFormat="1" ht="20.399999999999999">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399999999999999">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399999999999999">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399999999999999">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399999999999999">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399999999999999">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399999999999999">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399999999999999">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399999999999999">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399999999999999">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399999999999999">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399999999999999">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399999999999999">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399999999999999">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399999999999999">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399999999999999">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399999999999999">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399999999999999">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399999999999999">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399999999999999">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399999999999999">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399999999999999">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399999999999999">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399999999999999">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399999999999999">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399999999999999">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399999999999999">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399999999999999">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399999999999999">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399999999999999">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399999999999999">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399999999999999">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399999999999999">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399999999999999">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399999999999999">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399999999999999">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399999999999999">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399999999999999">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399999999999999">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399999999999999">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399999999999999">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399999999999999">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399999999999999">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399999999999999">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399999999999999">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399999999999999">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399999999999999">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399999999999999">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399999999999999">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399999999999999">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399999999999999">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399999999999999">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399999999999999">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399999999999999">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399999999999999">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399999999999999">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399999999999999">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ref="X1278:X1341" ca="1" si="63">IF(AND(C1278="Smelter not listed",OR(LEN(D1278)=0,LEN(E1278)=0)),1,0)</f>
        <v>0</v>
      </c>
      <c r="AB1278" s="314" t="str">
        <f t="shared" si="62"/>
        <v/>
      </c>
    </row>
    <row r="1279" spans="1:28" s="170" customFormat="1" ht="20.399999999999999">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ref="S1279:S1342" ca="1" si="64">IF(B1279="","",IF(ISERROR(MATCH($E1279,CL,0)),"Unknown",INDIRECT("'C'!$A$"&amp;MATCH($E1279,CL,0)+1)))</f>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399999999999999">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399999999999999">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399999999999999">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399999999999999">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399999999999999">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399999999999999">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ref="AB1285:AB1348" si="65">IF(C1285="","",B1285)</f>
        <v/>
      </c>
    </row>
    <row r="1286" spans="1:28" s="170" customFormat="1" ht="20.399999999999999">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399999999999999">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399999999999999">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399999999999999">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399999999999999">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399999999999999">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399999999999999">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399999999999999">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399999999999999">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399999999999999">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399999999999999">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399999999999999">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399999999999999">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399999999999999">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399999999999999">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399999999999999">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399999999999999">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399999999999999">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399999999999999">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399999999999999">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399999999999999">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399999999999999">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399999999999999">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399999999999999">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399999999999999">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399999999999999">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399999999999999">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399999999999999">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399999999999999">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399999999999999">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399999999999999">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399999999999999">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399999999999999">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399999999999999">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399999999999999">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399999999999999">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399999999999999">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399999999999999">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399999999999999">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399999999999999">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399999999999999">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399999999999999">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399999999999999">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399999999999999">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399999999999999">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399999999999999">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399999999999999">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399999999999999">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399999999999999">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399999999999999">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399999999999999">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399999999999999">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399999999999999">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399999999999999">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399999999999999">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399999999999999">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399999999999999">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ref="X1342:X1405" ca="1" si="66">IF(AND(C1342="Smelter not listed",OR(LEN(D1342)=0,LEN(E1342)=0)),1,0)</f>
        <v>0</v>
      </c>
      <c r="AB1342" s="314" t="str">
        <f t="shared" si="65"/>
        <v/>
      </c>
    </row>
    <row r="1343" spans="1:28" s="170" customFormat="1" ht="20.399999999999999">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ref="S1343:S1406" ca="1" si="67">IF(B1343="","",IF(ISERROR(MATCH($E1343,CL,0)),"Unknown",INDIRECT("'C'!$A$"&amp;MATCH($E1343,CL,0)+1)))</f>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399999999999999">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399999999999999">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399999999999999">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399999999999999">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399999999999999">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399999999999999">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ref="AB1349:AB1412" si="68">IF(C1349="","",B1349)</f>
        <v/>
      </c>
    </row>
    <row r="1350" spans="1:28" s="170" customFormat="1" ht="20.399999999999999">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399999999999999">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399999999999999">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399999999999999">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399999999999999">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399999999999999">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399999999999999">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399999999999999">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399999999999999">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399999999999999">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399999999999999">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399999999999999">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399999999999999">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399999999999999">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399999999999999">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399999999999999">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399999999999999">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399999999999999">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399999999999999">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399999999999999">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399999999999999">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399999999999999">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399999999999999">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399999999999999">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399999999999999">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399999999999999">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399999999999999">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399999999999999">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399999999999999">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399999999999999">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399999999999999">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399999999999999">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399999999999999">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399999999999999">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399999999999999">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399999999999999">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399999999999999">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399999999999999">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399999999999999">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399999999999999">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399999999999999">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399999999999999">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399999999999999">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399999999999999">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399999999999999">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399999999999999">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399999999999999">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399999999999999">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399999999999999">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399999999999999">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399999999999999">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399999999999999">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399999999999999">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399999999999999">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399999999999999">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399999999999999">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399999999999999">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ref="X1406:X1469" ca="1" si="69">IF(AND(C1406="Smelter not listed",OR(LEN(D1406)=0,LEN(E1406)=0)),1,0)</f>
        <v>0</v>
      </c>
      <c r="AB1406" s="314" t="str">
        <f t="shared" si="68"/>
        <v/>
      </c>
    </row>
    <row r="1407" spans="1:28" s="170" customFormat="1" ht="20.399999999999999">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ref="S1407:S1470" ca="1" si="70">IF(B1407="","",IF(ISERROR(MATCH($E1407,CL,0)),"Unknown",INDIRECT("'C'!$A$"&amp;MATCH($E1407,CL,0)+1)))</f>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399999999999999">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399999999999999">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399999999999999">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399999999999999">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399999999999999">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399999999999999">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ref="AB1413:AB1476" si="71">IF(C1413="","",B1413)</f>
        <v/>
      </c>
    </row>
    <row r="1414" spans="1:28" s="170" customFormat="1" ht="20.399999999999999">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399999999999999">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399999999999999">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399999999999999">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399999999999999">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399999999999999">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399999999999999">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399999999999999">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399999999999999">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399999999999999">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399999999999999">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399999999999999">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399999999999999">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399999999999999">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399999999999999">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399999999999999">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399999999999999">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399999999999999">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399999999999999">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399999999999999">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399999999999999">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399999999999999">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399999999999999">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399999999999999">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399999999999999">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399999999999999">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399999999999999">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399999999999999">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399999999999999">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399999999999999">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399999999999999">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399999999999999">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399999999999999">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399999999999999">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399999999999999">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399999999999999">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399999999999999">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399999999999999">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399999999999999">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399999999999999">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399999999999999">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399999999999999">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399999999999999">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399999999999999">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399999999999999">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399999999999999">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399999999999999">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399999999999999">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399999999999999">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399999999999999">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399999999999999">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399999999999999">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399999999999999">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399999999999999">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399999999999999">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399999999999999">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399999999999999">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ref="X1470:X1533" ca="1" si="72">IF(AND(C1470="Smelter not listed",OR(LEN(D1470)=0,LEN(E1470)=0)),1,0)</f>
        <v>0</v>
      </c>
      <c r="AB1470" s="314" t="str">
        <f t="shared" si="71"/>
        <v/>
      </c>
    </row>
    <row r="1471" spans="1:28" s="170" customFormat="1" ht="20.399999999999999">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ref="S1471:S1534" ca="1" si="73">IF(B1471="","",IF(ISERROR(MATCH($E1471,CL,0)),"Unknown",INDIRECT("'C'!$A$"&amp;MATCH($E1471,CL,0)+1)))</f>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399999999999999">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399999999999999">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399999999999999">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399999999999999">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399999999999999">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399999999999999">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ref="AB1477:AB1540" si="74">IF(C1477="","",B1477)</f>
        <v/>
      </c>
    </row>
    <row r="1478" spans="1:28" s="170" customFormat="1" ht="20.399999999999999">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399999999999999">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399999999999999">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399999999999999">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399999999999999">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399999999999999">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399999999999999">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399999999999999">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399999999999999">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399999999999999">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399999999999999">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399999999999999">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399999999999999">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399999999999999">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399999999999999">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399999999999999">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399999999999999">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399999999999999">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399999999999999">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399999999999999">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399999999999999">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399999999999999">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399999999999999">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399999999999999">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399999999999999">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399999999999999">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399999999999999">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399999999999999">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399999999999999">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399999999999999">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399999999999999">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399999999999999">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399999999999999">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399999999999999">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399999999999999">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399999999999999">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399999999999999">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399999999999999">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399999999999999">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399999999999999">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399999999999999">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399999999999999">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399999999999999">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399999999999999">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399999999999999">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399999999999999">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399999999999999">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399999999999999">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399999999999999">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399999999999999">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399999999999999">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399999999999999">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399999999999999">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399999999999999">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399999999999999">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399999999999999">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399999999999999">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ref="X1534:X1597" ca="1" si="75">IF(AND(C1534="Smelter not listed",OR(LEN(D1534)=0,LEN(E1534)=0)),1,0)</f>
        <v>0</v>
      </c>
      <c r="AB1534" s="314" t="str">
        <f t="shared" si="74"/>
        <v/>
      </c>
    </row>
    <row r="1535" spans="1:28" s="170" customFormat="1" ht="20.399999999999999">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ref="S1535:S1598" ca="1" si="76">IF(B1535="","",IF(ISERROR(MATCH($E1535,CL,0)),"Unknown",INDIRECT("'C'!$A$"&amp;MATCH($E1535,CL,0)+1)))</f>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399999999999999">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399999999999999">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399999999999999">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399999999999999">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399999999999999">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399999999999999">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ref="AB1541:AB1604" si="77">IF(C1541="","",B1541)</f>
        <v/>
      </c>
    </row>
    <row r="1542" spans="1:28" s="170" customFormat="1" ht="20.399999999999999">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399999999999999">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399999999999999">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399999999999999">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399999999999999">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399999999999999">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399999999999999">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399999999999999">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399999999999999">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399999999999999">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399999999999999">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399999999999999">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399999999999999">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399999999999999">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399999999999999">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399999999999999">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399999999999999">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399999999999999">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399999999999999">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399999999999999">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399999999999999">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399999999999999">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399999999999999">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399999999999999">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399999999999999">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399999999999999">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399999999999999">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399999999999999">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399999999999999">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399999999999999">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399999999999999">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399999999999999">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399999999999999">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399999999999999">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399999999999999">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399999999999999">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399999999999999">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399999999999999">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399999999999999">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399999999999999">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399999999999999">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399999999999999">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399999999999999">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399999999999999">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399999999999999">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399999999999999">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399999999999999">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399999999999999">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399999999999999">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399999999999999">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399999999999999">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399999999999999">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399999999999999">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399999999999999">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399999999999999">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399999999999999">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399999999999999">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ref="X1598:X1661" ca="1" si="78">IF(AND(C1598="Smelter not listed",OR(LEN(D1598)=0,LEN(E1598)=0)),1,0)</f>
        <v>0</v>
      </c>
      <c r="AB1598" s="314" t="str">
        <f t="shared" si="77"/>
        <v/>
      </c>
    </row>
    <row r="1599" spans="1:28" s="170" customFormat="1" ht="20.399999999999999">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ref="S1599:S1662" ca="1" si="79">IF(B1599="","",IF(ISERROR(MATCH($E1599,CL,0)),"Unknown",INDIRECT("'C'!$A$"&amp;MATCH($E1599,CL,0)+1)))</f>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399999999999999">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399999999999999">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399999999999999">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399999999999999">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399999999999999">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399999999999999">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ref="AB1605:AB1668" si="80">IF(C1605="","",B1605)</f>
        <v/>
      </c>
    </row>
    <row r="1606" spans="1:28" s="170" customFormat="1" ht="20.399999999999999">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399999999999999">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399999999999999">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399999999999999">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399999999999999">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399999999999999">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399999999999999">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399999999999999">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399999999999999">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399999999999999">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399999999999999">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399999999999999">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399999999999999">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399999999999999">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399999999999999">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399999999999999">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399999999999999">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399999999999999">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399999999999999">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399999999999999">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399999999999999">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399999999999999">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399999999999999">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399999999999999">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399999999999999">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399999999999999">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399999999999999">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399999999999999">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399999999999999">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399999999999999">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399999999999999">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399999999999999">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399999999999999">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399999999999999">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399999999999999">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399999999999999">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399999999999999">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399999999999999">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399999999999999">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399999999999999">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399999999999999">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399999999999999">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399999999999999">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399999999999999">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399999999999999">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399999999999999">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399999999999999">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399999999999999">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399999999999999">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399999999999999">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399999999999999">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399999999999999">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399999999999999">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399999999999999">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399999999999999">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399999999999999">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399999999999999">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ref="X1662:X1725" ca="1" si="81">IF(AND(C1662="Smelter not listed",OR(LEN(D1662)=0,LEN(E1662)=0)),1,0)</f>
        <v>0</v>
      </c>
      <c r="AB1662" s="314" t="str">
        <f t="shared" si="80"/>
        <v/>
      </c>
    </row>
    <row r="1663" spans="1:28" s="170" customFormat="1" ht="20.399999999999999">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ref="S1663:S1726" ca="1" si="82">IF(B1663="","",IF(ISERROR(MATCH($E1663,CL,0)),"Unknown",INDIRECT("'C'!$A$"&amp;MATCH($E1663,CL,0)+1)))</f>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399999999999999">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399999999999999">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399999999999999">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399999999999999">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399999999999999">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399999999999999">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ref="AB1669:AB1732" si="83">IF(C1669="","",B1669)</f>
        <v/>
      </c>
    </row>
    <row r="1670" spans="1:28" s="170" customFormat="1" ht="20.399999999999999">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399999999999999">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399999999999999">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399999999999999">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399999999999999">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399999999999999">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399999999999999">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399999999999999">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399999999999999">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399999999999999">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399999999999999">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399999999999999">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399999999999999">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399999999999999">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399999999999999">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399999999999999">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399999999999999">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399999999999999">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399999999999999">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399999999999999">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399999999999999">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399999999999999">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399999999999999">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399999999999999">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399999999999999">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399999999999999">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399999999999999">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399999999999999">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399999999999999">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399999999999999">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399999999999999">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399999999999999">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399999999999999">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399999999999999">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399999999999999">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399999999999999">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399999999999999">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399999999999999">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399999999999999">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399999999999999">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399999999999999">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399999999999999">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399999999999999">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399999999999999">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399999999999999">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399999999999999">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399999999999999">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399999999999999">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399999999999999">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399999999999999">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399999999999999">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399999999999999">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399999999999999">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399999999999999">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399999999999999">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399999999999999">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399999999999999">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ref="X1726:X1789" ca="1" si="84">IF(AND(C1726="Smelter not listed",OR(LEN(D1726)=0,LEN(E1726)=0)),1,0)</f>
        <v>0</v>
      </c>
      <c r="AB1726" s="314" t="str">
        <f t="shared" si="83"/>
        <v/>
      </c>
    </row>
    <row r="1727" spans="1:28" s="170" customFormat="1" ht="20.399999999999999">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ref="S1727:S1790" ca="1" si="85">IF(B1727="","",IF(ISERROR(MATCH($E1727,CL,0)),"Unknown",INDIRECT("'C'!$A$"&amp;MATCH($E1727,CL,0)+1)))</f>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399999999999999">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399999999999999">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399999999999999">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399999999999999">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399999999999999">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399999999999999">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ref="AB1733:AB1796" si="86">IF(C1733="","",B1733)</f>
        <v/>
      </c>
    </row>
    <row r="1734" spans="1:28" s="170" customFormat="1" ht="20.399999999999999">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399999999999999">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399999999999999">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399999999999999">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399999999999999">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399999999999999">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399999999999999">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399999999999999">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399999999999999">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399999999999999">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399999999999999">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399999999999999">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399999999999999">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399999999999999">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399999999999999">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399999999999999">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399999999999999">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399999999999999">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399999999999999">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399999999999999">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399999999999999">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399999999999999">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399999999999999">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399999999999999">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399999999999999">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399999999999999">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399999999999999">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399999999999999">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399999999999999">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399999999999999">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399999999999999">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399999999999999">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399999999999999">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399999999999999">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399999999999999">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399999999999999">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399999999999999">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399999999999999">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399999999999999">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399999999999999">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399999999999999">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399999999999999">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399999999999999">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399999999999999">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399999999999999">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399999999999999">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399999999999999">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399999999999999">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399999999999999">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399999999999999">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399999999999999">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399999999999999">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399999999999999">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399999999999999">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399999999999999">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399999999999999">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399999999999999">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ref="X1790:X1853" ca="1" si="87">IF(AND(C1790="Smelter not listed",OR(LEN(D1790)=0,LEN(E1790)=0)),1,0)</f>
        <v>0</v>
      </c>
      <c r="AB1790" s="314" t="str">
        <f t="shared" si="86"/>
        <v/>
      </c>
    </row>
    <row r="1791" spans="1:28" s="170" customFormat="1" ht="20.399999999999999">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ref="S1791:S1854" ca="1" si="88">IF(B1791="","",IF(ISERROR(MATCH($E1791,CL,0)),"Unknown",INDIRECT("'C'!$A$"&amp;MATCH($E1791,CL,0)+1)))</f>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399999999999999">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399999999999999">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399999999999999">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399999999999999">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399999999999999">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399999999999999">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ref="AB1797:AB1860" si="89">IF(C1797="","",B1797)</f>
        <v/>
      </c>
    </row>
    <row r="1798" spans="1:28" s="170" customFormat="1" ht="20.399999999999999">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399999999999999">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399999999999999">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399999999999999">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399999999999999">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399999999999999">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399999999999999">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399999999999999">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399999999999999">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399999999999999">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399999999999999">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399999999999999">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399999999999999">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399999999999999">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399999999999999">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399999999999999">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399999999999999">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399999999999999">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399999999999999">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399999999999999">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399999999999999">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399999999999999">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399999999999999">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399999999999999">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399999999999999">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399999999999999">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399999999999999">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399999999999999">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399999999999999">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399999999999999">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399999999999999">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399999999999999">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399999999999999">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399999999999999">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399999999999999">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399999999999999">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399999999999999">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399999999999999">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399999999999999">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399999999999999">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399999999999999">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399999999999999">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399999999999999">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399999999999999">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399999999999999">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399999999999999">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399999999999999">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399999999999999">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399999999999999">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399999999999999">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399999999999999">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399999999999999">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399999999999999">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399999999999999">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399999999999999">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399999999999999">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399999999999999">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ref="X1854:X1917" ca="1" si="90">IF(AND(C1854="Smelter not listed",OR(LEN(D1854)=0,LEN(E1854)=0)),1,0)</f>
        <v>0</v>
      </c>
      <c r="AB1854" s="314" t="str">
        <f t="shared" si="89"/>
        <v/>
      </c>
    </row>
    <row r="1855" spans="1:28" s="170" customFormat="1" ht="20.399999999999999">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ref="S1855:S1918" ca="1" si="91">IF(B1855="","",IF(ISERROR(MATCH($E1855,CL,0)),"Unknown",INDIRECT("'C'!$A$"&amp;MATCH($E1855,CL,0)+1)))</f>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399999999999999">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399999999999999">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399999999999999">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399999999999999">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399999999999999">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399999999999999">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ref="AB1861:AB1924" si="92">IF(C1861="","",B1861)</f>
        <v/>
      </c>
    </row>
    <row r="1862" spans="1:28" s="170" customFormat="1" ht="20.399999999999999">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399999999999999">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399999999999999">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399999999999999">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399999999999999">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399999999999999">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399999999999999">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399999999999999">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399999999999999">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399999999999999">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399999999999999">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399999999999999">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399999999999999">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399999999999999">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399999999999999">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399999999999999">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399999999999999">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399999999999999">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399999999999999">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399999999999999">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399999999999999">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399999999999999">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399999999999999">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399999999999999">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399999999999999">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399999999999999">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399999999999999">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399999999999999">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399999999999999">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399999999999999">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399999999999999">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399999999999999">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399999999999999">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399999999999999">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399999999999999">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399999999999999">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399999999999999">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399999999999999">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399999999999999">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399999999999999">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399999999999999">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399999999999999">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399999999999999">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399999999999999">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399999999999999">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399999999999999">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399999999999999">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399999999999999">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399999999999999">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399999999999999">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399999999999999">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399999999999999">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399999999999999">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399999999999999">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399999999999999">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399999999999999">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399999999999999">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ref="X1918:X1981" ca="1" si="93">IF(AND(C1918="Smelter not listed",OR(LEN(D1918)=0,LEN(E1918)=0)),1,0)</f>
        <v>0</v>
      </c>
      <c r="AB1918" s="314" t="str">
        <f t="shared" si="92"/>
        <v/>
      </c>
    </row>
    <row r="1919" spans="1:28" s="170" customFormat="1" ht="20.399999999999999">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ref="S1919:S1982" ca="1" si="94">IF(B1919="","",IF(ISERROR(MATCH($E1919,CL,0)),"Unknown",INDIRECT("'C'!$A$"&amp;MATCH($E1919,CL,0)+1)))</f>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399999999999999">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399999999999999">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399999999999999">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399999999999999">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399999999999999">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399999999999999">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ref="AB1925:AB1988" si="95">IF(C1925="","",B1925)</f>
        <v/>
      </c>
    </row>
    <row r="1926" spans="1:28" s="170" customFormat="1" ht="20.399999999999999">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399999999999999">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399999999999999">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399999999999999">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399999999999999">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399999999999999">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399999999999999">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399999999999999">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399999999999999">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399999999999999">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399999999999999">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399999999999999">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399999999999999">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399999999999999">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399999999999999">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399999999999999">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399999999999999">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399999999999999">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399999999999999">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399999999999999">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399999999999999">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399999999999999">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399999999999999">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399999999999999">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399999999999999">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399999999999999">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399999999999999">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399999999999999">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399999999999999">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399999999999999">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399999999999999">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399999999999999">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399999999999999">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399999999999999">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399999999999999">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399999999999999">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399999999999999">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399999999999999">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399999999999999">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399999999999999">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399999999999999">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399999999999999">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399999999999999">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399999999999999">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399999999999999">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399999999999999">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399999999999999">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399999999999999">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399999999999999">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399999999999999">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399999999999999">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399999999999999">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399999999999999">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399999999999999">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399999999999999">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399999999999999">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399999999999999">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ref="X1982:X2045" ca="1" si="96">IF(AND(C1982="Smelter not listed",OR(LEN(D1982)=0,LEN(E1982)=0)),1,0)</f>
        <v>0</v>
      </c>
      <c r="AB1982" s="314" t="str">
        <f t="shared" si="95"/>
        <v/>
      </c>
    </row>
    <row r="1983" spans="1:28" s="170" customFormat="1" ht="20.399999999999999">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ref="S1983:S2046" ca="1" si="97">IF(B1983="","",IF(ISERROR(MATCH($E1983,CL,0)),"Unknown",INDIRECT("'C'!$A$"&amp;MATCH($E1983,CL,0)+1)))</f>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399999999999999">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399999999999999">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399999999999999">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399999999999999">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399999999999999">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399999999999999">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ref="AB1989:AB2052" si="98">IF(C1989="","",B1989)</f>
        <v/>
      </c>
    </row>
    <row r="1990" spans="1:28" s="170" customFormat="1" ht="20.399999999999999">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399999999999999">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399999999999999">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399999999999999">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399999999999999">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399999999999999">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399999999999999">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399999999999999">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399999999999999">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399999999999999">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399999999999999">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399999999999999">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399999999999999">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399999999999999">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399999999999999">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399999999999999">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399999999999999">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399999999999999">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399999999999999">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399999999999999">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399999999999999">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399999999999999">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399999999999999">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399999999999999">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399999999999999">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399999999999999">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399999999999999">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399999999999999">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399999999999999">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399999999999999">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399999999999999">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399999999999999">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399999999999999">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399999999999999">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399999999999999">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399999999999999">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399999999999999">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399999999999999">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399999999999999">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399999999999999">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399999999999999">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399999999999999">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399999999999999">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399999999999999">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399999999999999">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399999999999999">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399999999999999">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399999999999999">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399999999999999">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399999999999999">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399999999999999">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399999999999999">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399999999999999">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399999999999999">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399999999999999">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399999999999999">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399999999999999">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ref="X2046:X2109" ca="1" si="99">IF(AND(C2046="Smelter not listed",OR(LEN(D2046)=0,LEN(E2046)=0)),1,0)</f>
        <v>0</v>
      </c>
      <c r="AB2046" s="314" t="str">
        <f t="shared" si="98"/>
        <v/>
      </c>
    </row>
    <row r="2047" spans="1:28" s="170" customFormat="1" ht="20.399999999999999">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ref="S2047:S2110" ca="1" si="100">IF(B2047="","",IF(ISERROR(MATCH($E2047,CL,0)),"Unknown",INDIRECT("'C'!$A$"&amp;MATCH($E2047,CL,0)+1)))</f>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399999999999999">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399999999999999">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399999999999999">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399999999999999">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399999999999999">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399999999999999">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ref="AB2053:AB2116" si="101">IF(C2053="","",B2053)</f>
        <v/>
      </c>
    </row>
    <row r="2054" spans="1:28" s="170" customFormat="1" ht="20.399999999999999">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399999999999999">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399999999999999">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399999999999999">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399999999999999">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399999999999999">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399999999999999">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399999999999999">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399999999999999">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399999999999999">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399999999999999">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399999999999999">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399999999999999">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399999999999999">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399999999999999">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399999999999999">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399999999999999">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399999999999999">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399999999999999">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399999999999999">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399999999999999">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399999999999999">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399999999999999">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399999999999999">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399999999999999">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399999999999999">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399999999999999">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399999999999999">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399999999999999">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399999999999999">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399999999999999">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399999999999999">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399999999999999">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399999999999999">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399999999999999">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399999999999999">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399999999999999">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399999999999999">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399999999999999">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399999999999999">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399999999999999">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399999999999999">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399999999999999">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399999999999999">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399999999999999">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399999999999999">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399999999999999">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399999999999999">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399999999999999">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399999999999999">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399999999999999">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399999999999999">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399999999999999">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399999999999999">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399999999999999">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399999999999999">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399999999999999">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ref="X2110:X2173" ca="1" si="102">IF(AND(C2110="Smelter not listed",OR(LEN(D2110)=0,LEN(E2110)=0)),1,0)</f>
        <v>0</v>
      </c>
      <c r="AB2110" s="314" t="str">
        <f t="shared" si="101"/>
        <v/>
      </c>
    </row>
    <row r="2111" spans="1:28" s="170" customFormat="1" ht="20.399999999999999">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ref="S2111:S2174" ca="1" si="103">IF(B2111="","",IF(ISERROR(MATCH($E2111,CL,0)),"Unknown",INDIRECT("'C'!$A$"&amp;MATCH($E2111,CL,0)+1)))</f>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399999999999999">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399999999999999">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399999999999999">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399999999999999">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399999999999999">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399999999999999">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ref="AB2117:AB2180" si="104">IF(C2117="","",B2117)</f>
        <v/>
      </c>
    </row>
    <row r="2118" spans="1:28" s="170" customFormat="1" ht="20.399999999999999">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399999999999999">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399999999999999">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399999999999999">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399999999999999">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399999999999999">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399999999999999">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399999999999999">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399999999999999">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399999999999999">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399999999999999">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399999999999999">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399999999999999">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399999999999999">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399999999999999">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399999999999999">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399999999999999">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399999999999999">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399999999999999">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399999999999999">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399999999999999">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399999999999999">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399999999999999">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399999999999999">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399999999999999">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399999999999999">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399999999999999">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399999999999999">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399999999999999">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399999999999999">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399999999999999">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399999999999999">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399999999999999">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399999999999999">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399999999999999">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399999999999999">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399999999999999">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399999999999999">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399999999999999">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399999999999999">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399999999999999">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399999999999999">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399999999999999">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399999999999999">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399999999999999">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399999999999999">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399999999999999">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399999999999999">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399999999999999">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399999999999999">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399999999999999">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399999999999999">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399999999999999">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399999999999999">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399999999999999">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399999999999999">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399999999999999">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ref="X2174:X2237" ca="1" si="105">IF(AND(C2174="Smelter not listed",OR(LEN(D2174)=0,LEN(E2174)=0)),1,0)</f>
        <v>0</v>
      </c>
      <c r="AB2174" s="314" t="str">
        <f t="shared" si="104"/>
        <v/>
      </c>
    </row>
    <row r="2175" spans="1:28" s="170" customFormat="1" ht="20.399999999999999">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ref="S2175:S2238" ca="1" si="106">IF(B2175="","",IF(ISERROR(MATCH($E2175,CL,0)),"Unknown",INDIRECT("'C'!$A$"&amp;MATCH($E2175,CL,0)+1)))</f>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399999999999999">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399999999999999">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399999999999999">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399999999999999">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399999999999999">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399999999999999">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ref="AB2181:AB2244" si="107">IF(C2181="","",B2181)</f>
        <v/>
      </c>
    </row>
    <row r="2182" spans="1:28" s="170" customFormat="1" ht="20.399999999999999">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399999999999999">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399999999999999">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399999999999999">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399999999999999">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399999999999999">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399999999999999">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399999999999999">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399999999999999">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399999999999999">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399999999999999">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399999999999999">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399999999999999">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399999999999999">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399999999999999">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399999999999999">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399999999999999">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399999999999999">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399999999999999">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399999999999999">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399999999999999">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399999999999999">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399999999999999">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399999999999999">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399999999999999">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399999999999999">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399999999999999">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399999999999999">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399999999999999">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399999999999999">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399999999999999">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399999999999999">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399999999999999">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399999999999999">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399999999999999">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399999999999999">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399999999999999">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399999999999999">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399999999999999">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399999999999999">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399999999999999">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399999999999999">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399999999999999">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399999999999999">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399999999999999">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399999999999999">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399999999999999">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399999999999999">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399999999999999">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399999999999999">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399999999999999">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399999999999999">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399999999999999">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399999999999999">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399999999999999">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399999999999999">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399999999999999">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ref="X2238:X2301" ca="1" si="108">IF(AND(C2238="Smelter not listed",OR(LEN(D2238)=0,LEN(E2238)=0)),1,0)</f>
        <v>0</v>
      </c>
      <c r="AB2238" s="314" t="str">
        <f t="shared" si="107"/>
        <v/>
      </c>
    </row>
    <row r="2239" spans="1:28" s="170" customFormat="1" ht="20.399999999999999">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ref="S2239:S2302" ca="1" si="109">IF(B2239="","",IF(ISERROR(MATCH($E2239,CL,0)),"Unknown",INDIRECT("'C'!$A$"&amp;MATCH($E2239,CL,0)+1)))</f>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399999999999999">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399999999999999">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399999999999999">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399999999999999">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399999999999999">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399999999999999">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ref="AB2245:AB2308" si="110">IF(C2245="","",B2245)</f>
        <v/>
      </c>
    </row>
    <row r="2246" spans="1:28" s="170" customFormat="1" ht="20.399999999999999">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399999999999999">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399999999999999">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399999999999999">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399999999999999">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399999999999999">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399999999999999">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399999999999999">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399999999999999">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399999999999999">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399999999999999">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399999999999999">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399999999999999">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399999999999999">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399999999999999">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399999999999999">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399999999999999">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399999999999999">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399999999999999">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399999999999999">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399999999999999">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399999999999999">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399999999999999">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399999999999999">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399999999999999">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399999999999999">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399999999999999">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399999999999999">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399999999999999">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399999999999999">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399999999999999">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399999999999999">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399999999999999">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399999999999999">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399999999999999">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399999999999999">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399999999999999">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399999999999999">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399999999999999">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399999999999999">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399999999999999">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399999999999999">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399999999999999">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399999999999999">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399999999999999">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399999999999999">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399999999999999">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399999999999999">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399999999999999">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399999999999999">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399999999999999">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399999999999999">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399999999999999">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399999999999999">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399999999999999">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399999999999999">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399999999999999">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ref="X2302:X2365" ca="1" si="111">IF(AND(C2302="Smelter not listed",OR(LEN(D2302)=0,LEN(E2302)=0)),1,0)</f>
        <v>0</v>
      </c>
      <c r="AB2302" s="314" t="str">
        <f t="shared" si="110"/>
        <v/>
      </c>
    </row>
    <row r="2303" spans="1:28" s="170" customFormat="1" ht="20.399999999999999">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ref="S2303:S2366" ca="1" si="112">IF(B2303="","",IF(ISERROR(MATCH($E2303,CL,0)),"Unknown",INDIRECT("'C'!$A$"&amp;MATCH($E2303,CL,0)+1)))</f>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399999999999999">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399999999999999">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399999999999999">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399999999999999">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399999999999999">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399999999999999">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ref="AB2309:AB2372" si="113">IF(C2309="","",B2309)</f>
        <v/>
      </c>
    </row>
    <row r="2310" spans="1:28" s="170" customFormat="1" ht="20.399999999999999">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399999999999999">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399999999999999">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399999999999999">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399999999999999">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399999999999999">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399999999999999">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399999999999999">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399999999999999">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399999999999999">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399999999999999">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399999999999999">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399999999999999">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399999999999999">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399999999999999">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399999999999999">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399999999999999">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399999999999999">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399999999999999">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399999999999999">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399999999999999">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399999999999999">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399999999999999">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399999999999999">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399999999999999">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399999999999999">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399999999999999">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399999999999999">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399999999999999">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399999999999999">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399999999999999">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399999999999999">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399999999999999">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399999999999999">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399999999999999">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399999999999999">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399999999999999">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399999999999999">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399999999999999">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399999999999999">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399999999999999">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399999999999999">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399999999999999">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399999999999999">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399999999999999">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399999999999999">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399999999999999">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399999999999999">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399999999999999">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399999999999999">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399999999999999">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399999999999999">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399999999999999">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399999999999999">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399999999999999">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399999999999999">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399999999999999">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ref="X2366:X2429" ca="1" si="114">IF(AND(C2366="Smelter not listed",OR(LEN(D2366)=0,LEN(E2366)=0)),1,0)</f>
        <v>0</v>
      </c>
      <c r="AB2366" s="314" t="str">
        <f t="shared" si="113"/>
        <v/>
      </c>
    </row>
    <row r="2367" spans="1:28" s="170" customFormat="1" ht="20.399999999999999">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ref="S2367:S2430" ca="1" si="115">IF(B2367="","",IF(ISERROR(MATCH($E2367,CL,0)),"Unknown",INDIRECT("'C'!$A$"&amp;MATCH($E2367,CL,0)+1)))</f>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399999999999999">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399999999999999">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399999999999999">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399999999999999">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399999999999999">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399999999999999">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ref="AB2373:AB2436" si="116">IF(C2373="","",B2373)</f>
        <v/>
      </c>
    </row>
    <row r="2374" spans="1:28" s="170" customFormat="1" ht="20.399999999999999">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399999999999999">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399999999999999">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399999999999999">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399999999999999">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399999999999999">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399999999999999">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399999999999999">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399999999999999">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399999999999999">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399999999999999">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399999999999999">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399999999999999">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399999999999999">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399999999999999">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399999999999999">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399999999999999">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399999999999999">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399999999999999">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399999999999999">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399999999999999">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399999999999999">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399999999999999">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399999999999999">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399999999999999">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399999999999999">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399999999999999">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399999999999999">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399999999999999">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399999999999999">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399999999999999">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399999999999999">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399999999999999">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399999999999999">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399999999999999">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399999999999999">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399999999999999">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399999999999999">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399999999999999">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399999999999999">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399999999999999">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399999999999999">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399999999999999">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399999999999999">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399999999999999">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399999999999999">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399999999999999">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399999999999999">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399999999999999">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399999999999999">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399999999999999">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399999999999999">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399999999999999">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399999999999999">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399999999999999">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399999999999999">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399999999999999">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ref="X2430:X2493" ca="1" si="117">IF(AND(C2430="Smelter not listed",OR(LEN(D2430)=0,LEN(E2430)=0)),1,0)</f>
        <v>0</v>
      </c>
      <c r="AB2430" s="314" t="str">
        <f t="shared" si="116"/>
        <v/>
      </c>
    </row>
    <row r="2431" spans="1:28" s="170" customFormat="1" ht="20.399999999999999">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ref="S2431:S2496" ca="1" si="118">IF(B2431="","",IF(ISERROR(MATCH($E2431,CL,0)),"Unknown",INDIRECT("'C'!$A$"&amp;MATCH($E2431,CL,0)+1)))</f>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399999999999999">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399999999999999">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399999999999999">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399999999999999">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399999999999999">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399999999999999">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ref="AB2437:AB2503" si="119">IF(C2437="","",B2437)</f>
        <v/>
      </c>
    </row>
    <row r="2438" spans="1:28" s="170" customFormat="1" ht="20.399999999999999">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399999999999999">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399999999999999">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399999999999999">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399999999999999">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399999999999999">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399999999999999">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399999999999999">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399999999999999">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399999999999999">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399999999999999">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399999999999999">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399999999999999">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399999999999999">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399999999999999">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399999999999999">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399999999999999">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399999999999999">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399999999999999">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399999999999999">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399999999999999">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399999999999999">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399999999999999">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399999999999999">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399999999999999">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399999999999999">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399999999999999">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399999999999999">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399999999999999">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399999999999999">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399999999999999">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399999999999999">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399999999999999">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399999999999999">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399999999999999">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399999999999999">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399999999999999">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399999999999999">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399999999999999">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399999999999999">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399999999999999">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399999999999999">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399999999999999">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399999999999999">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399999999999999">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399999999999999">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399999999999999">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399999999999999">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399999999999999">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399999999999999">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399999999999999">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399999999999999">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399999999999999">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399999999999999">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399999999999999">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399999999999999">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399999999999999">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ref="X2494:X2503" ca="1" si="120">IF(AND(C2494="Smelter not listed",OR(LEN(D2494)=0,LEN(E2494)=0)),1,0)</f>
        <v>0</v>
      </c>
      <c r="AB2494" s="314" t="str">
        <f t="shared" si="119"/>
        <v/>
      </c>
    </row>
    <row r="2495" spans="1:28" s="170" customFormat="1" ht="20.399999999999999">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ca="1" si="120"/>
        <v>0</v>
      </c>
      <c r="AB2495" s="314" t="str">
        <f t="shared" si="119"/>
        <v/>
      </c>
    </row>
    <row r="2496" spans="1:28" s="170" customFormat="1" ht="20.399999999999999">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ht="20.399999999999999">
      <c r="A2497" s="20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208"/>
      <c r="L2497" s="208"/>
      <c r="M2497" s="208"/>
      <c r="N2497" s="208"/>
      <c r="O2497" s="208"/>
      <c r="P2497" s="209"/>
      <c r="Q2497" s="210"/>
      <c r="R2497" s="149" t="str">
        <f ca="1">IF(ISERROR($V2497),"",OFFSET('Smelter Look-up'!$C$4,$V2497-4,0)&amp;"")</f>
        <v/>
      </c>
      <c r="S2497" s="155" t="str">
        <f t="shared" ref="S2497:S2502" ca="1" si="121">IF(B2497="","",IF(ISERROR(MATCH($E2497,CL,0)),"Unknown",INDIRECT("'C'!$A$"&amp;MATCH($E2497,CL,0)+1)))</f>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399999999999999">
      <c r="A2498" s="155"/>
      <c r="B2498" s="305" t="str">
        <f>IF(LEN(A2498)=0,"",INDEX('Smelter Look-up'!$A:$A,MATCH($A2498,'Smelter Look-up'!$E:$E,0)))</f>
        <v/>
      </c>
      <c r="C2498" s="152" t="str">
        <f>IF(LEN(A2498)=0,"",INDEX('Smelter Look-up'!$C:$C,MATCH($A2498,'Smelter Look-up'!$E:$E,0)))</f>
        <v/>
      </c>
      <c r="D2498" s="236"/>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150"/>
      <c r="L2498" s="150"/>
      <c r="M2498" s="150"/>
      <c r="N2498" s="150"/>
      <c r="O2498" s="150"/>
      <c r="P2498" s="237"/>
      <c r="Q2498" s="151"/>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399999999999999">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399999999999999">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399999999999999">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399999999999999">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1" thickBot="1">
      <c r="A2503" s="211"/>
      <c r="B2503" s="306" t="str">
        <f>IF(LEN(A2503)=0,"",INDEX('Smelter Look-up'!$A:$A,MATCH($A2503,'Smelter Look-up'!$E:$E,0)))</f>
        <v/>
      </c>
      <c r="C2503" s="238" t="str">
        <f>IF(LEN(A2503)=0,"",INDEX('Smelter Look-up'!$C:$C,MATCH($A2503,'Smelter Look-up'!$E:$E,0)))</f>
        <v/>
      </c>
      <c r="D2503" s="212"/>
      <c r="E2503" s="212" t="str">
        <f ca="1">IF(ISERROR($V2503),"",OFFSET('Smelter Look-up'!$D$4,$V2503-4,0)&amp;"")</f>
        <v/>
      </c>
      <c r="F2503" s="212" t="str">
        <f ca="1">IF(ISERROR($V2503),"",OFFSET('Smelter Look-up'!$E$4,$V2503-4,0))</f>
        <v/>
      </c>
      <c r="G2503" s="212" t="str">
        <f ca="1">IF(C2503=$X$4,"Enter smelter details",IF(ISERROR($V2503),"",OFFSET('Smelter Look-up'!$F$4,$V2503-4,0)))</f>
        <v/>
      </c>
      <c r="H2503" s="213" t="str">
        <f ca="1">IF(ISERROR($V2503),"",OFFSET('Smelter Look-up'!$G$4,$V2503-4,0))</f>
        <v/>
      </c>
      <c r="I2503" s="214" t="str">
        <f ca="1">IF(ISERROR($V2503),"",OFFSET('Smelter Look-up'!$H$4,$V2503-4,0))</f>
        <v/>
      </c>
      <c r="J2503" s="214" t="str">
        <f ca="1">IF(ISERROR($V2503),"",OFFSET('Smelter Look-up'!$I$4,$V2503-4,0))</f>
        <v/>
      </c>
      <c r="K2503" s="215"/>
      <c r="L2503" s="215"/>
      <c r="M2503" s="215"/>
      <c r="N2503" s="215"/>
      <c r="O2503" s="215"/>
      <c r="P2503" s="216"/>
      <c r="Q2503" s="239"/>
      <c r="R2503" s="217" t="str">
        <f ca="1">IF(ISERROR($V2503),"",OFFSET('Smelter Look-up'!$C$4,$V2503-4,0)&amp;"")</f>
        <v/>
      </c>
      <c r="S2503" s="155" t="str">
        <f t="shared" ref="S2503" ca="1" si="122">IF(B2503="","",IF(ISERROR(MATCH($E2503,CL,0)),"Unknown",INDIRECT("'C'!$A$"&amp;MATCH($E2503,CL,0)+1)))</f>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13.2"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90" type="noConversion"/>
  <conditionalFormatting sqref="A51">
    <cfRule type="expression" priority="27">
      <formula>$A$5:$Q1994&lt;&gt;""</formula>
    </cfRule>
  </conditionalFormatting>
  <conditionalFormatting sqref="B5:B2503">
    <cfRule type="expression" dxfId="14" priority="3">
      <formula>IF($B5="",TRUE)</formula>
    </cfRule>
  </conditionalFormatting>
  <conditionalFormatting sqref="C5:C2503">
    <cfRule type="expression" dxfId="13" priority="12" stopIfTrue="1">
      <formula>IF(AND(B5&lt;&gt;"",C5=""),TRUE)</formula>
    </cfRule>
  </conditionalFormatting>
  <conditionalFormatting sqref="D5:D2503">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3">
    <cfRule type="expression" dxfId="10" priority="8" stopIfTrue="1">
      <formula>IF(AND(E5="",$C5=$X$4),TRUE)</formula>
    </cfRule>
  </conditionalFormatting>
  <conditionalFormatting sqref="G5:G2503">
    <cfRule type="expression" dxfId="9" priority="10" stopIfTrue="1">
      <formula>IF(FIND("Enter smelter details",G5),TRUE)</formula>
    </cfRule>
  </conditionalFormatting>
  <dataValidations count="5">
    <dataValidation allowBlank="1" showErrorMessage="1" sqref="F5:G2503" xr:uid="{00000000-0002-0000-0400-000001000000}"/>
    <dataValidation type="list" allowBlank="1" showInputMessage="1" showErrorMessage="1" sqref="E5:E2503" xr:uid="{00000000-0002-0000-0400-000002000000}">
      <formula1>CL</formula1>
    </dataValidation>
    <dataValidation type="list" allowBlank="1" showInputMessage="1" showErrorMessage="1" sqref="P5:P2503" xr:uid="{00000000-0002-0000-0400-000003000000}">
      <formula1>$AH$2:$AH$4</formula1>
    </dataValidation>
    <dataValidation type="list" showInputMessage="1" showErrorMessage="1" sqref="C5:C2503" xr:uid="{468568F1-1491-4DEF-8101-18D7C78AC7D3}">
      <formula1>SN</formula1>
    </dataValidation>
    <dataValidation type="list" allowBlank="1" showInputMessage="1" showErrorMessage="1" sqref="B5:B2503"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9"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11" activePane="bottomRight" state="frozen"/>
      <selection pane="topRight" activeCell="B24" sqref="B24:J24"/>
      <selection pane="bottomLeft" activeCell="B24" sqref="B24:J24"/>
      <selection pane="bottomRight" activeCell="A4" sqref="A4"/>
    </sheetView>
  </sheetViews>
  <sheetFormatPr defaultColWidth="9" defaultRowHeight="12.6"/>
  <cols>
    <col min="1" max="1" width="45" style="15" customWidth="1"/>
    <col min="2" max="2" width="43" style="16" customWidth="1"/>
    <col min="3" max="3" width="51.453125" style="15" customWidth="1"/>
    <col min="4" max="4" width="29" style="16" customWidth="1"/>
    <col min="5" max="9" width="10" style="15" hidden="1" customWidth="1"/>
    <col min="10" max="10" width="20.08984375" style="15" hidden="1" customWidth="1"/>
    <col min="11" max="12" width="10" style="15" hidden="1" customWidth="1"/>
    <col min="13" max="16" width="10" style="15" customWidth="1"/>
    <col min="17" max="26" width="9" style="15" customWidth="1"/>
    <col min="27" max="16384" width="9" style="15"/>
  </cols>
  <sheetData>
    <row r="1" spans="1:10" ht="30" customHeight="1">
      <c r="A1" s="469" t="str">
        <f ca="1">OFFSET(L!$C$1,MATCH("Checker"&amp;ADDRESS(ROW(),COLUMN(),4),L!$A:$A,0)-1,SL,,)</f>
        <v>To ensure all required fields have been populated before submitting to your customers review form for any line items highlighted in red</v>
      </c>
      <c r="B1" s="469"/>
      <c r="C1" s="469"/>
      <c r="D1" s="108" t="str">
        <f ca="1">OFFSET(L!$C$1,MATCH("Checker"&amp;ADDRESS(ROW(),COLUMN(),4),L!$A:$A,0)-1,SL,,)</f>
        <v>Required fields remaining to be completed</v>
      </c>
      <c r="E1" s="16" t="s">
        <v>18</v>
      </c>
    </row>
    <row r="2" spans="1:10" ht="16.2">
      <c r="A2" s="58" t="s">
        <v>47</v>
      </c>
      <c r="B2" s="59" t="str">
        <f>IF(F114=1,"Click here to return to Smelter List","")</f>
        <v>Click here to return to Smelter List</v>
      </c>
      <c r="C2" s="111" t="str">
        <f>IF(F112=1,"Click here to return to Product List","")</f>
        <v/>
      </c>
      <c r="D2" s="133" t="str">
        <f ca="1">IF(H125=0,"0",H125)</f>
        <v>0</v>
      </c>
    </row>
    <row r="3" spans="1:10" ht="16.2">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Bead Electronics - a division of Bead Industries</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 customHeight="1">
      <c r="A8" s="80">
        <f>Declaration!B14</f>
        <v>0</v>
      </c>
      <c r="B8" s="79"/>
      <c r="C8" s="79"/>
      <c r="D8" s="85"/>
      <c r="E8" s="16"/>
      <c r="F8" s="83"/>
      <c r="G8" s="62"/>
      <c r="H8" s="63"/>
      <c r="I8" s="131"/>
    </row>
    <row r="9" spans="1:10" ht="39">
      <c r="A9" s="135" t="str">
        <f ca="1">Declaration!B19</f>
        <v>Contact Name (*):</v>
      </c>
      <c r="B9" s="356" t="str">
        <f>Declaration!D19</f>
        <v>David Brenton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dbrenton@beadindustries.com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203-301-0270</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David Brenton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4">
      <c r="A13" s="80" t="str">
        <f ca="1">Declaration!B24</f>
        <v>Email - Authorizer (*):</v>
      </c>
      <c r="B13" s="81" t="str">
        <f>Declaration!D24</f>
        <v>DBrenton@beadindustries.com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 customHeight="1">
      <c r="A14" s="80"/>
      <c r="B14" s="79"/>
      <c r="C14" s="79"/>
      <c r="D14" s="85"/>
      <c r="E14" s="16" t="s">
        <v>15</v>
      </c>
      <c r="F14" s="83"/>
      <c r="G14" s="62"/>
      <c r="H14" s="63">
        <f>F14*G14</f>
        <v>0</v>
      </c>
      <c r="I14" s="131"/>
    </row>
    <row r="15" spans="1:10" ht="39">
      <c r="A15" s="80" t="str">
        <f ca="1">Declaration!B26</f>
        <v>Effective Date (*):</v>
      </c>
      <c r="B15" s="81">
        <f>Declaration!D26</f>
        <v>45831</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 customHeight="1">
      <c r="A19" s="80" t="str">
        <f>Declaration!B32</f>
        <v>Nickel(*)</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 hidden="1" customHeight="1">
      <c r="A23" s="80" t="str">
        <f>Declaration!B36</f>
        <v/>
      </c>
      <c r="B23" s="79">
        <f>Declaration!D36</f>
        <v>0</v>
      </c>
      <c r="C23" s="79">
        <f t="shared" si="3"/>
        <v>0</v>
      </c>
      <c r="D23" s="85"/>
      <c r="E23" s="16"/>
      <c r="F23" s="323"/>
      <c r="G23" s="62"/>
      <c r="H23" s="63"/>
      <c r="I23" s="131"/>
      <c r="J23" s="132"/>
    </row>
    <row r="24" spans="1:10" ht="21.9" hidden="1" customHeight="1">
      <c r="A24" s="80" t="str">
        <f>Declaration!B37</f>
        <v/>
      </c>
      <c r="B24" s="79">
        <f>Declaration!D37</f>
        <v>0</v>
      </c>
      <c r="C24" s="79">
        <f t="shared" si="3"/>
        <v>0</v>
      </c>
      <c r="D24" s="85"/>
      <c r="E24" s="16"/>
      <c r="F24" s="323"/>
      <c r="G24" s="62"/>
      <c r="H24" s="63"/>
      <c r="I24" s="131"/>
      <c r="J24" s="132"/>
    </row>
    <row r="25" spans="1:10" ht="21.9" hidden="1" customHeight="1">
      <c r="A25" s="80" t="str">
        <f>Declaration!B38</f>
        <v/>
      </c>
      <c r="B25" s="79">
        <f>Declaration!D38</f>
        <v>0</v>
      </c>
      <c r="C25" s="79">
        <f t="shared" si="3"/>
        <v>0</v>
      </c>
      <c r="D25" s="85"/>
      <c r="E25" s="16"/>
      <c r="F25" s="323"/>
      <c r="G25" s="62"/>
      <c r="H25" s="63"/>
      <c r="I25" s="131"/>
      <c r="J25" s="132"/>
    </row>
    <row r="26" spans="1:10" ht="21.9" hidden="1" customHeight="1">
      <c r="A26" s="80" t="str">
        <f>Declaration!B39</f>
        <v/>
      </c>
      <c r="B26" s="79">
        <f>Declaration!D39</f>
        <v>0</v>
      </c>
      <c r="C26" s="79">
        <f t="shared" si="3"/>
        <v>0</v>
      </c>
      <c r="D26" s="85"/>
      <c r="E26" s="16"/>
      <c r="F26" s="323"/>
      <c r="G26" s="62"/>
      <c r="H26" s="63"/>
      <c r="I26" s="131"/>
      <c r="J26" s="132"/>
    </row>
    <row r="27" spans="1:10" ht="24.9"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4">
      <c r="A30" s="80" t="str">
        <f>Declaration!B44</f>
        <v>Nickel(*)</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4">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4">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4">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 hidden="1" customHeight="1">
      <c r="A34" s="80" t="str">
        <f>Declaration!B48</f>
        <v/>
      </c>
      <c r="B34" s="79">
        <f>Declaration!D48</f>
        <v>0</v>
      </c>
      <c r="C34" s="136">
        <f t="shared" si="9"/>
        <v>0</v>
      </c>
      <c r="D34" s="229"/>
      <c r="E34" s="16"/>
      <c r="F34" s="84"/>
      <c r="G34" s="62"/>
      <c r="H34" s="63"/>
      <c r="I34" s="131"/>
    </row>
    <row r="35" spans="1:10" ht="21.9" hidden="1" customHeight="1">
      <c r="A35" s="80" t="str">
        <f>Declaration!B49</f>
        <v/>
      </c>
      <c r="B35" s="79">
        <f>Declaration!D49</f>
        <v>0</v>
      </c>
      <c r="C35" s="136">
        <f t="shared" si="9"/>
        <v>0</v>
      </c>
      <c r="D35" s="229"/>
      <c r="E35" s="16"/>
      <c r="F35" s="84"/>
      <c r="G35" s="62"/>
      <c r="H35" s="63"/>
      <c r="I35" s="131"/>
    </row>
    <row r="36" spans="1:10" ht="21.9" hidden="1" customHeight="1">
      <c r="A36" s="80" t="str">
        <f>Declaration!B50</f>
        <v/>
      </c>
      <c r="B36" s="79">
        <f>Declaration!D50</f>
        <v>0</v>
      </c>
      <c r="C36" s="136">
        <f t="shared" si="9"/>
        <v>0</v>
      </c>
      <c r="D36" s="229"/>
      <c r="E36" s="16"/>
      <c r="F36" s="84"/>
      <c r="G36" s="62"/>
      <c r="H36" s="63"/>
      <c r="I36" s="131"/>
    </row>
    <row r="37" spans="1:10" ht="21.9" hidden="1" customHeight="1">
      <c r="A37" s="80" t="str">
        <f>Declaration!B51</f>
        <v/>
      </c>
      <c r="B37" s="79">
        <f>Declaration!D51</f>
        <v>0</v>
      </c>
      <c r="C37" s="136">
        <f t="shared" si="9"/>
        <v>0</v>
      </c>
      <c r="D37" s="229"/>
      <c r="E37" s="16"/>
      <c r="F37" s="84"/>
      <c r="G37" s="62"/>
      <c r="H37" s="63"/>
      <c r="I37" s="131"/>
    </row>
    <row r="38" spans="1:10" ht="24.9"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4">
      <c r="A41" s="80" t="str">
        <f>Declaration!B56</f>
        <v>Nickel(*)</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4">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4">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4">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 hidden="1" customHeight="1">
      <c r="A45" s="80" t="str">
        <f>Declaration!B60</f>
        <v/>
      </c>
      <c r="B45" s="79">
        <f>Declaration!D60</f>
        <v>0</v>
      </c>
      <c r="C45" s="136">
        <f t="shared" si="3"/>
        <v>0</v>
      </c>
      <c r="D45" s="229"/>
      <c r="E45" s="16"/>
      <c r="F45" s="84"/>
      <c r="G45" s="62"/>
      <c r="H45" s="63"/>
      <c r="I45" s="131"/>
    </row>
    <row r="46" spans="1:10" ht="21.9" hidden="1" customHeight="1">
      <c r="A46" s="80" t="str">
        <f>Declaration!B61</f>
        <v/>
      </c>
      <c r="B46" s="79">
        <f>Declaration!D61</f>
        <v>0</v>
      </c>
      <c r="C46" s="136">
        <f t="shared" si="3"/>
        <v>0</v>
      </c>
      <c r="D46" s="229"/>
      <c r="E46" s="16"/>
      <c r="F46" s="84"/>
      <c r="G46" s="62"/>
      <c r="H46" s="63"/>
      <c r="I46" s="131"/>
    </row>
    <row r="47" spans="1:10" ht="21.9" hidden="1" customHeight="1">
      <c r="A47" s="80" t="str">
        <f>Declaration!B62</f>
        <v/>
      </c>
      <c r="B47" s="79">
        <f>Declaration!D62</f>
        <v>0</v>
      </c>
      <c r="C47" s="136">
        <f t="shared" si="3"/>
        <v>0</v>
      </c>
      <c r="D47" s="229"/>
      <c r="E47" s="16"/>
      <c r="F47" s="84"/>
      <c r="G47" s="62"/>
      <c r="H47" s="63"/>
      <c r="I47" s="131"/>
    </row>
    <row r="48" spans="1:10" ht="21.9" hidden="1" customHeight="1">
      <c r="A48" s="80" t="str">
        <f>Declaration!B63</f>
        <v/>
      </c>
      <c r="B48" s="79">
        <f>Declaration!D63</f>
        <v>0</v>
      </c>
      <c r="C48" s="136">
        <f t="shared" si="3"/>
        <v>0</v>
      </c>
      <c r="D48" s="87"/>
      <c r="E48" s="16" t="s">
        <v>15</v>
      </c>
      <c r="F48" s="84"/>
      <c r="G48" s="62"/>
      <c r="H48" s="63"/>
      <c r="I48" s="131"/>
    </row>
    <row r="49" spans="1:10" ht="24.9"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Nickel(*)</v>
      </c>
      <c r="B52" s="79" t="str">
        <f>Declaration!D68</f>
        <v>No</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 hidden="1" customHeight="1">
      <c r="A56" s="80" t="str">
        <f>Declaration!B72</f>
        <v/>
      </c>
      <c r="B56" s="79">
        <f>Declaration!D72</f>
        <v>0</v>
      </c>
      <c r="C56" s="136">
        <f t="shared" si="20"/>
        <v>0</v>
      </c>
      <c r="D56" s="193"/>
      <c r="E56" s="16"/>
      <c r="F56" s="84"/>
      <c r="G56" s="62"/>
      <c r="H56" s="63"/>
      <c r="I56" s="131"/>
      <c r="J56" s="132"/>
    </row>
    <row r="57" spans="1:10" ht="21.9" hidden="1" customHeight="1">
      <c r="A57" s="80" t="str">
        <f>Declaration!B73</f>
        <v/>
      </c>
      <c r="B57" s="79">
        <f>Declaration!D73</f>
        <v>0</v>
      </c>
      <c r="C57" s="136">
        <f t="shared" si="20"/>
        <v>0</v>
      </c>
      <c r="D57" s="87"/>
      <c r="E57" s="16" t="s">
        <v>15</v>
      </c>
      <c r="F57" s="84"/>
      <c r="G57" s="62"/>
      <c r="H57" s="63"/>
      <c r="I57" s="131"/>
      <c r="J57" s="132"/>
    </row>
    <row r="58" spans="1:10" ht="21.9" hidden="1" customHeight="1">
      <c r="A58" s="80" t="str">
        <f>Declaration!B74</f>
        <v/>
      </c>
      <c r="B58" s="79">
        <f>Declaration!D74</f>
        <v>0</v>
      </c>
      <c r="C58" s="136">
        <f t="shared" si="20"/>
        <v>0</v>
      </c>
      <c r="D58" s="87"/>
      <c r="E58" s="16" t="s">
        <v>15</v>
      </c>
      <c r="F58" s="84"/>
      <c r="G58" s="62"/>
      <c r="H58" s="63"/>
      <c r="I58" s="131"/>
      <c r="J58" s="132"/>
    </row>
    <row r="59" spans="1:10" ht="21.9" hidden="1" customHeight="1">
      <c r="A59" s="80" t="str">
        <f>Declaration!B75</f>
        <v/>
      </c>
      <c r="B59" s="79">
        <f>Declaration!D75</f>
        <v>0</v>
      </c>
      <c r="C59" s="136">
        <f t="shared" si="20"/>
        <v>0</v>
      </c>
      <c r="D59" s="87"/>
      <c r="E59" s="16" t="s">
        <v>15</v>
      </c>
      <c r="F59" s="84"/>
      <c r="G59" s="62"/>
      <c r="H59" s="63"/>
      <c r="I59" s="131"/>
      <c r="J59" s="132"/>
    </row>
    <row r="60" spans="1:10" ht="24.9" customHeight="1">
      <c r="A60" s="79" t="str">
        <f ca="1">Declaration!B77</f>
        <v>5) What percentage of relevant suppliers have provided a response to your supply chain survey?(*)</v>
      </c>
      <c r="B60" s="82"/>
      <c r="C60" s="82"/>
      <c r="D60" s="86"/>
      <c r="E60" s="16" t="s">
        <v>15</v>
      </c>
      <c r="F60" s="83"/>
    </row>
    <row r="61" spans="1:10" ht="26.4">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4">
      <c r="A62" s="80" t="str">
        <f>Declaration!B79</f>
        <v>Copper(*)</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4">
      <c r="A63" s="80" t="str">
        <f>Declaration!B80</f>
        <v>Nickel(*)</v>
      </c>
      <c r="B63" s="79" t="str">
        <f>Declaration!D80</f>
        <v>100%</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4">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4">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4">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 hidden="1" customHeight="1">
      <c r="A67" s="80" t="str">
        <f>Declaration!B84</f>
        <v/>
      </c>
      <c r="B67" s="79">
        <f>Declaration!D84</f>
        <v>0</v>
      </c>
      <c r="C67" s="136">
        <f t="shared" si="3"/>
        <v>0</v>
      </c>
      <c r="D67" s="85"/>
      <c r="E67" s="16"/>
      <c r="F67" s="84"/>
      <c r="G67" s="62"/>
      <c r="H67" s="63"/>
      <c r="I67" s="131"/>
    </row>
    <row r="68" spans="1:10" ht="21.9" hidden="1" customHeight="1">
      <c r="A68" s="80" t="str">
        <f>Declaration!B85</f>
        <v/>
      </c>
      <c r="B68" s="79">
        <f>Declaration!D85</f>
        <v>0</v>
      </c>
      <c r="C68" s="136">
        <f t="shared" si="3"/>
        <v>0</v>
      </c>
      <c r="D68" s="85"/>
      <c r="E68" s="16"/>
      <c r="F68" s="84"/>
      <c r="G68" s="62"/>
      <c r="H68" s="63"/>
      <c r="I68" s="131"/>
    </row>
    <row r="69" spans="1:10" ht="21.9" hidden="1" customHeight="1">
      <c r="A69" s="80" t="str">
        <f>Declaration!B86</f>
        <v/>
      </c>
      <c r="B69" s="79">
        <f>Declaration!D86</f>
        <v>0</v>
      </c>
      <c r="C69" s="136">
        <f t="shared" si="3"/>
        <v>0</v>
      </c>
      <c r="D69" s="85"/>
      <c r="E69" s="16" t="s">
        <v>18</v>
      </c>
      <c r="F69" s="84"/>
      <c r="G69" s="62"/>
      <c r="H69" s="63"/>
      <c r="I69" s="131"/>
    </row>
    <row r="70" spans="1:10" ht="21.9" hidden="1" customHeight="1">
      <c r="A70" s="80" t="str">
        <f>Declaration!B87</f>
        <v/>
      </c>
      <c r="B70" s="79">
        <f>Declaration!D87</f>
        <v>0</v>
      </c>
      <c r="C70" s="136">
        <f t="shared" si="3"/>
        <v>0</v>
      </c>
      <c r="D70" s="85"/>
      <c r="E70" s="16" t="s">
        <v>18</v>
      </c>
      <c r="F70" s="84"/>
      <c r="G70" s="62"/>
      <c r="H70" s="63"/>
      <c r="I70" s="131"/>
    </row>
    <row r="71" spans="1:10" ht="24.9" customHeight="1">
      <c r="A71" s="79" t="str">
        <f ca="1">Declaration!B89</f>
        <v>6) Have you identified all of the smelters or processors supplying the specified minerals/metal to your supply chain?(*)</v>
      </c>
      <c r="B71" s="82"/>
      <c r="C71" s="82"/>
      <c r="D71" s="86"/>
      <c r="E71" s="16" t="s">
        <v>13</v>
      </c>
      <c r="F71" s="83"/>
    </row>
    <row r="72" spans="1:10" ht="51.6">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6">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4">
      <c r="A74" s="80" t="str">
        <f>Declaration!B92</f>
        <v>Nickel(*)</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4">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4">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4">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 hidden="1" customHeight="1">
      <c r="A78" s="80" t="str">
        <f>Declaration!B96</f>
        <v/>
      </c>
      <c r="B78" s="79">
        <f>Declaration!D96</f>
        <v>0</v>
      </c>
      <c r="C78" s="136">
        <f t="shared" si="31"/>
        <v>0</v>
      </c>
      <c r="D78" s="87"/>
      <c r="E78" s="16"/>
      <c r="F78" s="84"/>
      <c r="G78" s="62"/>
      <c r="H78" s="63"/>
      <c r="I78" s="131"/>
    </row>
    <row r="79" spans="1:10" ht="21.9" hidden="1" customHeight="1">
      <c r="A79" s="80" t="str">
        <f>Declaration!B97</f>
        <v/>
      </c>
      <c r="B79" s="79">
        <f>Declaration!D97</f>
        <v>0</v>
      </c>
      <c r="C79" s="136">
        <f t="shared" si="31"/>
        <v>0</v>
      </c>
      <c r="D79" s="87"/>
      <c r="E79" s="16"/>
      <c r="F79" s="84"/>
      <c r="G79" s="62"/>
      <c r="H79" s="63"/>
      <c r="I79" s="131"/>
    </row>
    <row r="80" spans="1:10" ht="21.9" hidden="1" customHeight="1">
      <c r="A80" s="80" t="str">
        <f>Declaration!B98</f>
        <v/>
      </c>
      <c r="B80" s="79">
        <f>Declaration!D98</f>
        <v>0</v>
      </c>
      <c r="C80" s="136">
        <f t="shared" si="31"/>
        <v>0</v>
      </c>
      <c r="D80" s="87"/>
      <c r="E80" s="16" t="s">
        <v>13</v>
      </c>
      <c r="F80" s="84"/>
      <c r="G80" s="62"/>
      <c r="H80" s="63"/>
      <c r="I80" s="131"/>
    </row>
    <row r="81" spans="1:10" ht="21.9" hidden="1" customHeight="1">
      <c r="A81" s="80" t="str">
        <f>Declaration!B99</f>
        <v/>
      </c>
      <c r="B81" s="79">
        <f>Declaration!D99</f>
        <v>0</v>
      </c>
      <c r="C81" s="136">
        <f t="shared" si="31"/>
        <v>0</v>
      </c>
      <c r="D81" s="87"/>
      <c r="E81" s="16" t="s">
        <v>13</v>
      </c>
      <c r="F81" s="84"/>
      <c r="G81" s="62"/>
      <c r="H81" s="63"/>
      <c r="I81" s="131"/>
    </row>
    <row r="82" spans="1:10" ht="50.4" customHeight="1">
      <c r="A82" s="79" t="str">
        <f ca="1">Declaration!B101</f>
        <v>7) Has all applicable smelter or processor information received by your company been reported in this declaration?(*)</v>
      </c>
      <c r="B82" s="82"/>
      <c r="C82" s="82"/>
      <c r="D82" s="86"/>
      <c r="E82" s="16" t="s">
        <v>16</v>
      </c>
      <c r="F82" s="83"/>
    </row>
    <row r="83" spans="1:10" ht="41.4"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 customHeight="1">
      <c r="A85" s="80" t="str">
        <f>Declaration!B104</f>
        <v>Nickel(*)</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 hidden="1" customHeight="1">
      <c r="A89" s="80" t="str">
        <f>Declaration!B108</f>
        <v/>
      </c>
      <c r="B89" s="79">
        <f>Declaration!D108</f>
        <v>0</v>
      </c>
      <c r="C89" s="136">
        <f t="shared" si="36"/>
        <v>0</v>
      </c>
      <c r="D89" s="88"/>
      <c r="E89" s="16"/>
      <c r="F89" s="84"/>
      <c r="G89" s="62"/>
      <c r="H89" s="63"/>
      <c r="I89" s="131"/>
    </row>
    <row r="90" spans="1:10" ht="21.9" hidden="1" customHeight="1">
      <c r="A90" s="80" t="str">
        <f>Declaration!B109</f>
        <v/>
      </c>
      <c r="B90" s="79">
        <f>Declaration!D109</f>
        <v>0</v>
      </c>
      <c r="C90" s="136">
        <f t="shared" si="36"/>
        <v>0</v>
      </c>
      <c r="D90" s="88"/>
      <c r="E90" s="16"/>
      <c r="F90" s="84"/>
      <c r="G90" s="62"/>
      <c r="H90" s="63"/>
      <c r="I90" s="131"/>
    </row>
    <row r="91" spans="1:10" ht="21.9" hidden="1" customHeight="1">
      <c r="A91" s="80" t="str">
        <f>Declaration!B110</f>
        <v/>
      </c>
      <c r="B91" s="79">
        <f>Declaration!D110</f>
        <v>0</v>
      </c>
      <c r="C91" s="136">
        <f t="shared" si="36"/>
        <v>0</v>
      </c>
      <c r="D91" s="88"/>
      <c r="E91" s="16" t="s">
        <v>15</v>
      </c>
      <c r="F91" s="84"/>
      <c r="G91" s="62"/>
      <c r="H91" s="63"/>
      <c r="I91" s="131"/>
    </row>
    <row r="92" spans="1:10" ht="21.9" hidden="1" customHeight="1">
      <c r="A92" s="80" t="str">
        <f>Declaration!B111</f>
        <v/>
      </c>
      <c r="B92" s="79">
        <f>Declaration!D111</f>
        <v>0</v>
      </c>
      <c r="C92" s="136">
        <f t="shared" si="36"/>
        <v>0</v>
      </c>
      <c r="D92" s="88"/>
      <c r="E92" s="16" t="s">
        <v>15</v>
      </c>
      <c r="F92" s="84"/>
      <c r="G92" s="62"/>
      <c r="H92" s="63"/>
      <c r="I92" s="131"/>
    </row>
    <row r="93" spans="1:10" ht="21.9"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39">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Nickel(*)</v>
      </c>
      <c r="B100" s="79" t="str">
        <f>Declaration!D122</f>
        <v>Yes</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 hidden="1" customHeight="1">
      <c r="A104" s="79" t="str">
        <f>Declaration!B126</f>
        <v/>
      </c>
      <c r="B104" s="79">
        <f>Declaration!D126</f>
        <v>0</v>
      </c>
      <c r="C104" s="136">
        <f t="shared" si="44"/>
        <v>0</v>
      </c>
      <c r="D104" s="193"/>
      <c r="E104" s="16"/>
      <c r="F104" s="84"/>
      <c r="G104" s="62"/>
      <c r="H104" s="63"/>
      <c r="I104" s="131"/>
    </row>
    <row r="105" spans="1:10" ht="24.9" hidden="1" customHeight="1">
      <c r="A105" s="79" t="str">
        <f>Declaration!B127</f>
        <v/>
      </c>
      <c r="B105" s="79">
        <f>Declaration!D127</f>
        <v>0</v>
      </c>
      <c r="C105" s="136">
        <f t="shared" si="44"/>
        <v>0</v>
      </c>
      <c r="D105" s="193"/>
      <c r="E105" s="16"/>
      <c r="F105" s="84"/>
      <c r="G105" s="62"/>
      <c r="H105" s="63"/>
      <c r="I105" s="131"/>
    </row>
    <row r="106" spans="1:10" ht="24.9" hidden="1" customHeight="1">
      <c r="A106" s="79" t="str">
        <f>Declaration!B128</f>
        <v/>
      </c>
      <c r="B106" s="79">
        <f>Declaration!D128</f>
        <v>0</v>
      </c>
      <c r="C106" s="136">
        <f t="shared" si="44"/>
        <v>0</v>
      </c>
      <c r="D106" s="193"/>
      <c r="E106" s="16"/>
      <c r="F106" s="84"/>
      <c r="G106" s="62"/>
      <c r="H106" s="63"/>
      <c r="I106" s="131"/>
    </row>
    <row r="107" spans="1:10" ht="24.9"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List'!AB$5:AB$2503,A114)&gt;0),0,1)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List'!AB$5:AB$2503,A115)&gt;0),0,1)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 customHeight="1">
      <c r="A116" s="135" t="str">
        <f>Declaration!AA14</f>
        <v>Nickel</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List'!AB$5:AB$2503,A116)&gt;0),0,1)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List'!AB$5:AB$2503,A117)&gt;0),0,1)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List'!AB$5:AB$2503,A118)&gt;0),0,1)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List'!AB$5:AB$2503,A119)&gt;0),0,1)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 hidden="1" customHeight="1">
      <c r="A120" s="135" t="str">
        <f>Declaration!AA18</f>
        <v/>
      </c>
      <c r="B120" s="79"/>
      <c r="C120" s="136">
        <f t="shared" si="49"/>
        <v>0</v>
      </c>
      <c r="D120" s="220"/>
      <c r="E120" s="16"/>
      <c r="F120" s="84"/>
      <c r="G120" s="62"/>
      <c r="H120" s="63"/>
      <c r="I120" s="131"/>
      <c r="K120" s="134"/>
    </row>
    <row r="121" spans="1:12" ht="24.9" hidden="1" customHeight="1">
      <c r="A121" s="135" t="str">
        <f>Declaration!AA19</f>
        <v/>
      </c>
      <c r="B121" s="79"/>
      <c r="C121" s="136">
        <f t="shared" si="49"/>
        <v>0</v>
      </c>
      <c r="D121" s="220"/>
      <c r="E121" s="16"/>
      <c r="F121" s="84"/>
      <c r="G121" s="62"/>
      <c r="H121" s="63"/>
      <c r="I121" s="131"/>
      <c r="K121" s="134"/>
    </row>
    <row r="122" spans="1:12" ht="24.9" hidden="1" customHeight="1">
      <c r="A122" s="135" t="str">
        <f>Declaration!AA20</f>
        <v/>
      </c>
      <c r="B122" s="79"/>
      <c r="C122" s="136">
        <f t="shared" si="49"/>
        <v>0</v>
      </c>
      <c r="D122" s="85"/>
      <c r="E122" s="16" t="s">
        <v>15</v>
      </c>
      <c r="F122" s="84"/>
      <c r="G122" s="62"/>
      <c r="H122" s="63"/>
      <c r="I122" s="131"/>
      <c r="K122" s="134"/>
    </row>
    <row r="123" spans="1:12" ht="24.9" hidden="1" customHeight="1">
      <c r="A123" s="135" t="str">
        <f>Declaration!AA21</f>
        <v/>
      </c>
      <c r="B123" s="79"/>
      <c r="C123" s="136">
        <f t="shared" si="49"/>
        <v>0</v>
      </c>
      <c r="D123" s="85"/>
      <c r="E123" s="16" t="s">
        <v>15</v>
      </c>
      <c r="F123" s="84"/>
      <c r="G123" s="62"/>
      <c r="H123" s="63"/>
      <c r="I123" s="131"/>
      <c r="K123" s="134"/>
    </row>
    <row r="124" spans="1:12" ht="24.9"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90"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90625" defaultRowHeight="12.6"/>
  <cols>
    <col min="1" max="1" width="17.26953125" style="346" customWidth="1"/>
    <col min="2" max="2" width="34.90625" style="346" customWidth="1"/>
    <col min="3" max="3" width="23.26953125" style="346" customWidth="1"/>
    <col min="4" max="5" width="15.453125" style="346" customWidth="1"/>
    <col min="6" max="6" width="28.453125" style="346" customWidth="1"/>
    <col min="7" max="7" width="27.26953125" style="346" customWidth="1"/>
    <col min="8" max="8" width="20.7265625" style="346" customWidth="1"/>
    <col min="9" max="9" width="30.90625" style="346" customWidth="1"/>
    <col min="10" max="10" width="23.26953125" style="346" customWidth="1"/>
    <col min="11" max="11" width="39.7265625" style="346" customWidth="1"/>
    <col min="12" max="12" width="47.7265625" style="346" customWidth="1"/>
    <col min="13" max="13" width="36.26953125" style="346" customWidth="1"/>
    <col min="14" max="14" width="15.08984375" style="346" hidden="1" customWidth="1"/>
    <col min="15" max="15" width="18.7265625" style="346" hidden="1" customWidth="1"/>
    <col min="16" max="16" width="14.08984375" style="346" hidden="1" customWidth="1"/>
    <col min="17" max="17" width="18.453125" style="346" hidden="1" customWidth="1"/>
    <col min="18" max="18" width="17.7265625" style="346" hidden="1" customWidth="1"/>
    <col min="19" max="19" width="22.453125" style="346" hidden="1" customWidth="1"/>
    <col min="20" max="20" width="16.7265625" style="346" customWidth="1"/>
    <col min="21" max="21" width="14" style="346" customWidth="1"/>
    <col min="22" max="22" width="15.453125" style="346" customWidth="1"/>
    <col min="23" max="23" width="11" style="346" customWidth="1"/>
    <col min="24" max="26" width="10" style="346" customWidth="1"/>
  </cols>
  <sheetData>
    <row r="1" spans="1:19" ht="7.5" hidden="1" customHeight="1"/>
    <row r="2" spans="1:19" s="324" customFormat="1" ht="22.2">
      <c r="A2" s="325"/>
      <c r="B2" s="470" t="str">
        <f ca="1">OFFSET(L!$C$1,MATCH("Mine List"&amp;ADDRESS(ROW(),COLUMN(),4),L!$A:$A,0)-1,SL,,)</f>
        <v>TO BEGIN:</v>
      </c>
      <c r="C2" s="470" t="s">
        <v>19144</v>
      </c>
      <c r="D2" s="470" t="s">
        <v>19144</v>
      </c>
      <c r="E2" s="326"/>
      <c r="F2" s="326"/>
      <c r="G2" s="327"/>
      <c r="H2" s="471"/>
      <c r="I2" s="472"/>
      <c r="J2" s="472"/>
      <c r="K2" s="472"/>
      <c r="L2" s="472"/>
      <c r="M2" s="472"/>
      <c r="N2" s="328"/>
      <c r="O2" s="328"/>
    </row>
    <row r="3" spans="1:19" s="324" customFormat="1" ht="93.9" customHeight="1" thickBot="1">
      <c r="A3" s="360"/>
      <c r="B3" s="47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3" t="s">
        <v>19144</v>
      </c>
      <c r="D3" s="473" t="s">
        <v>19144</v>
      </c>
      <c r="E3" s="474" t="s">
        <v>19142</v>
      </c>
      <c r="F3" s="474"/>
      <c r="G3" s="475"/>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9"/>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6"/>
  <cols>
    <col min="1" max="1" width="3" style="15" customWidth="1"/>
    <col min="2" max="2" width="40" style="91" customWidth="1"/>
    <col min="3" max="3" width="40" style="15" customWidth="1"/>
    <col min="4" max="4" width="59" style="15" customWidth="1"/>
    <col min="5" max="5" width="1.7265625" style="15" customWidth="1"/>
    <col min="6" max="6" width="72" customWidth="1"/>
    <col min="7" max="35" width="9" customWidth="1"/>
    <col min="36" max="16384" width="9" style="17"/>
  </cols>
  <sheetData>
    <row r="1" spans="1:35" ht="34.5" customHeight="1" thickTop="1">
      <c r="A1" s="477" t="str">
        <f ca="1">OFFSET(L!$C$1,MATCH("Product List"&amp;ADDRESS(ROW(),COLUMN(),4),L!$A:$A,0)-1,SL,,)</f>
        <v>Completion required only if reporting level "Product (or List of Products)" selected on the 'Declaration' worksheet.</v>
      </c>
      <c r="B1" s="478"/>
      <c r="C1" s="478"/>
      <c r="D1" s="478"/>
      <c r="E1" s="107"/>
    </row>
    <row r="2" spans="1:35" ht="13.2">
      <c r="A2" s="19"/>
      <c r="B2" s="109"/>
      <c r="C2" s="109"/>
      <c r="D2"/>
      <c r="E2" s="20"/>
    </row>
    <row r="3" spans="1:35" ht="13.2">
      <c r="A3" s="19"/>
      <c r="B3" s="109"/>
      <c r="C3" s="109"/>
      <c r="D3" s="109"/>
      <c r="E3" s="20"/>
    </row>
    <row r="4" spans="1:35" ht="15.75" customHeight="1">
      <c r="A4" s="19"/>
      <c r="B4" s="476" t="s">
        <v>47</v>
      </c>
      <c r="C4" s="476"/>
      <c r="D4" s="47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79" t="str">
        <f ca="1">OFFSET(L!$C$1,MATCH("General"&amp;"Cpy",L!$A:$A,0)-1,SL,,)</f>
        <v>© 2025 Responsible Minerals Initiative. All rights reserved.</v>
      </c>
      <c r="C1001" s="479"/>
      <c r="D1001" s="479"/>
      <c r="E1001" s="21"/>
    </row>
    <row r="1002" spans="1:35" ht="13.2"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90"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6"/>
  <cols>
    <col min="1" max="1" width="9" style="156" bestFit="1" customWidth="1"/>
    <col min="2" max="2" width="43" style="156" customWidth="1"/>
    <col min="3" max="3" width="40" style="156" customWidth="1"/>
    <col min="4" max="4" width="23" style="156" customWidth="1"/>
    <col min="5" max="5" width="12.7265625" style="156" customWidth="1"/>
    <col min="6" max="6" width="12.7265625" style="157" customWidth="1"/>
    <col min="7" max="7" width="15.08984375" style="156" customWidth="1"/>
    <col min="8" max="8" width="24" style="156" customWidth="1"/>
    <col min="9" max="9" width="28" style="156" customWidth="1"/>
    <col min="10" max="10" width="11" style="156" hidden="1" customWidth="1"/>
    <col min="11" max="11" width="110.7265625" style="156" hidden="1" customWidth="1"/>
    <col min="12" max="12" width="17.453125" style="156" customWidth="1"/>
    <col min="13" max="13" width="16" style="156" customWidth="1"/>
    <col min="14" max="16384" width="9" style="156"/>
  </cols>
  <sheetData>
    <row r="1" spans="1:13" ht="180" customHeight="1">
      <c r="A1" s="48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0"/>
      <c r="C1" s="480"/>
      <c r="D1" s="480"/>
      <c r="E1" s="480"/>
      <c r="F1" s="480"/>
      <c r="G1" s="480"/>
    </row>
    <row r="2" spans="1:13">
      <c r="A2" s="481"/>
      <c r="B2" s="481"/>
      <c r="C2" s="481"/>
      <c r="D2" s="481"/>
      <c r="E2" s="481"/>
      <c r="F2" s="481"/>
      <c r="G2" s="481"/>
      <c r="H2" s="481"/>
      <c r="I2" s="481"/>
    </row>
    <row r="3" spans="1:13">
      <c r="A3" s="481"/>
      <c r="B3" s="481"/>
      <c r="C3" s="481"/>
      <c r="D3" s="481"/>
      <c r="E3" s="481"/>
      <c r="F3" s="481"/>
      <c r="G3" s="481"/>
      <c r="H3" s="481"/>
      <c r="I3" s="48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90"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265625" defaultRowHeight="14.4"/>
  <cols>
    <col min="1" max="1" width="14.7265625" style="126" customWidth="1"/>
    <col min="2" max="2" width="14" style="126" customWidth="1"/>
    <col min="3" max="3" width="6" style="126" customWidth="1"/>
    <col min="4" max="4" width="51" style="126" customWidth="1"/>
    <col min="5" max="5" width="46" style="240" customWidth="1"/>
    <col min="6" max="6" width="61.7265625" style="241" customWidth="1"/>
    <col min="7" max="7" width="61.7265625" style="126" customWidth="1"/>
    <col min="8" max="8" width="65.7265625" style="143" customWidth="1"/>
    <col min="9" max="9" width="51.453125" style="188" customWidth="1"/>
    <col min="10" max="16384" width="8.7265625" style="188"/>
  </cols>
  <sheetData>
    <row r="1" spans="1:9">
      <c r="B1" s="126" t="s">
        <v>361</v>
      </c>
      <c r="C1" s="126" t="s">
        <v>362</v>
      </c>
      <c r="D1" s="126" t="s">
        <v>17</v>
      </c>
      <c r="E1" s="240" t="s">
        <v>363</v>
      </c>
      <c r="F1" s="241" t="s">
        <v>364</v>
      </c>
      <c r="G1" s="126" t="s">
        <v>365</v>
      </c>
      <c r="H1" s="276" t="s">
        <v>366</v>
      </c>
      <c r="I1" s="188" t="s">
        <v>18438</v>
      </c>
    </row>
    <row r="2" spans="1:9" ht="28.2">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39999999999998"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10.4">
      <c r="A9" s="126" t="str">
        <f t="shared" ref="A9" si="1">B9&amp;C9</f>
        <v>InstructionsA9</v>
      </c>
      <c r="B9" s="126" t="s">
        <v>367</v>
      </c>
      <c r="C9" s="126" t="s">
        <v>395</v>
      </c>
      <c r="D9" s="126" t="s">
        <v>19324</v>
      </c>
      <c r="E9" s="240" t="s">
        <v>19482</v>
      </c>
      <c r="F9" s="241" t="s">
        <v>19959</v>
      </c>
      <c r="G9" s="126" t="s">
        <v>19960</v>
      </c>
      <c r="H9" s="276" t="s">
        <v>19961</v>
      </c>
      <c r="I9" s="100" t="s">
        <v>19962</v>
      </c>
    </row>
    <row r="10" spans="1:9" ht="41.4">
      <c r="A10" s="126" t="str">
        <f t="shared" si="0"/>
        <v>InstructionsA10</v>
      </c>
      <c r="B10" s="126" t="s">
        <v>367</v>
      </c>
      <c r="C10" s="126" t="s">
        <v>396</v>
      </c>
      <c r="D10" s="126" t="s">
        <v>19325</v>
      </c>
      <c r="E10" s="240" t="s">
        <v>19991</v>
      </c>
      <c r="F10" s="241" t="s">
        <v>20003</v>
      </c>
      <c r="G10" s="126" t="s">
        <v>20015</v>
      </c>
      <c r="H10" s="276" t="s">
        <v>20027</v>
      </c>
      <c r="I10" s="126" t="s">
        <v>20040</v>
      </c>
    </row>
    <row r="11" spans="1:9" ht="28.8">
      <c r="A11" s="126" t="str">
        <f>B11&amp;C11</f>
        <v>InstructionsA11</v>
      </c>
      <c r="B11" s="126" t="s">
        <v>367</v>
      </c>
      <c r="C11" s="126" t="s">
        <v>397</v>
      </c>
      <c r="D11" s="126" t="s">
        <v>19326</v>
      </c>
      <c r="E11" s="240" t="s">
        <v>19992</v>
      </c>
      <c r="F11" s="241" t="s">
        <v>20004</v>
      </c>
      <c r="G11" s="126" t="s">
        <v>20016</v>
      </c>
      <c r="H11" s="276" t="s">
        <v>20028</v>
      </c>
      <c r="I11" s="126" t="s">
        <v>20039</v>
      </c>
    </row>
    <row r="12" spans="1:9" ht="43.2">
      <c r="A12" s="126" t="str">
        <f t="shared" si="0"/>
        <v>InstructionsA12</v>
      </c>
      <c r="B12" s="126" t="s">
        <v>367</v>
      </c>
      <c r="C12" s="126" t="s">
        <v>398</v>
      </c>
      <c r="D12" s="126" t="s">
        <v>19327</v>
      </c>
      <c r="E12" s="221" t="s">
        <v>19993</v>
      </c>
      <c r="F12" s="243" t="s">
        <v>20005</v>
      </c>
      <c r="G12" s="126" t="s">
        <v>20017</v>
      </c>
      <c r="H12" s="276" t="s">
        <v>20029</v>
      </c>
      <c r="I12" s="126" t="s">
        <v>20041</v>
      </c>
    </row>
    <row r="13" spans="1:9" ht="41.4">
      <c r="A13" s="126" t="str">
        <f t="shared" si="0"/>
        <v>InstructionsA13</v>
      </c>
      <c r="B13" s="126" t="s">
        <v>367</v>
      </c>
      <c r="C13" s="126" t="s">
        <v>399</v>
      </c>
      <c r="D13" s="126" t="s">
        <v>19328</v>
      </c>
      <c r="E13" s="240" t="s">
        <v>19994</v>
      </c>
      <c r="F13" s="241" t="s">
        <v>20006</v>
      </c>
      <c r="G13" s="126" t="s">
        <v>20018</v>
      </c>
      <c r="H13" s="276" t="s">
        <v>20030</v>
      </c>
      <c r="I13" s="126" t="s">
        <v>20042</v>
      </c>
    </row>
    <row r="14" spans="1:9" ht="69">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2.8">
      <c r="A16" s="126" t="str">
        <f t="shared" si="0"/>
        <v>InstructionsA16</v>
      </c>
      <c r="B16" s="126" t="s">
        <v>367</v>
      </c>
      <c r="C16" s="126" t="s">
        <v>402</v>
      </c>
      <c r="D16" s="126" t="s">
        <v>19331</v>
      </c>
      <c r="E16" s="240" t="s">
        <v>19997</v>
      </c>
      <c r="F16" s="241" t="s">
        <v>20009</v>
      </c>
      <c r="G16" s="126" t="s">
        <v>20021</v>
      </c>
      <c r="H16" s="276" t="s">
        <v>20033</v>
      </c>
      <c r="I16" s="126" t="s">
        <v>20045</v>
      </c>
    </row>
    <row r="17" spans="1:9" ht="27.6">
      <c r="A17" s="126" t="str">
        <f t="shared" si="0"/>
        <v>InstructionsA17</v>
      </c>
      <c r="B17" s="126" t="s">
        <v>367</v>
      </c>
      <c r="C17" s="126" t="s">
        <v>403</v>
      </c>
      <c r="D17" s="126" t="s">
        <v>19332</v>
      </c>
      <c r="E17" s="221" t="s">
        <v>19998</v>
      </c>
      <c r="F17" s="243" t="s">
        <v>20010</v>
      </c>
      <c r="G17" s="126" t="s">
        <v>20022</v>
      </c>
      <c r="H17" s="276" t="s">
        <v>20034</v>
      </c>
      <c r="I17" s="126" t="s">
        <v>20046</v>
      </c>
    </row>
    <row r="18" spans="1:9" ht="69">
      <c r="A18" s="126" t="str">
        <f t="shared" si="0"/>
        <v>InstructionsA18</v>
      </c>
      <c r="B18" s="126" t="s">
        <v>367</v>
      </c>
      <c r="C18" s="126" t="s">
        <v>404</v>
      </c>
      <c r="D18" s="126" t="s">
        <v>19333</v>
      </c>
      <c r="E18" s="240" t="s">
        <v>19999</v>
      </c>
      <c r="F18" s="241" t="s">
        <v>20011</v>
      </c>
      <c r="G18" s="126" t="s">
        <v>20023</v>
      </c>
      <c r="H18" s="276" t="s">
        <v>20035</v>
      </c>
      <c r="I18" s="126" t="s">
        <v>20047</v>
      </c>
    </row>
    <row r="19" spans="1:9" ht="27.6">
      <c r="A19" s="126" t="str">
        <f>B19&amp;C19</f>
        <v>InstructionsA19</v>
      </c>
      <c r="B19" s="126" t="s">
        <v>367</v>
      </c>
      <c r="C19" s="126" t="s">
        <v>405</v>
      </c>
      <c r="D19" s="126" t="s">
        <v>19334</v>
      </c>
      <c r="E19" s="126" t="s">
        <v>20000</v>
      </c>
      <c r="F19" s="243" t="s">
        <v>20012</v>
      </c>
      <c r="G19" s="126" t="s">
        <v>20024</v>
      </c>
      <c r="H19" s="276" t="s">
        <v>20036</v>
      </c>
      <c r="I19" s="126" t="s">
        <v>20048</v>
      </c>
    </row>
    <row r="20" spans="1:9" ht="41.4">
      <c r="A20" s="126" t="str">
        <f t="shared" si="0"/>
        <v>InstructionsA20</v>
      </c>
      <c r="B20" s="126" t="s">
        <v>367</v>
      </c>
      <c r="C20" s="126" t="s">
        <v>406</v>
      </c>
      <c r="D20" s="126" t="s">
        <v>19335</v>
      </c>
      <c r="E20" s="240" t="s">
        <v>20001</v>
      </c>
      <c r="F20" s="241" t="s">
        <v>20013</v>
      </c>
      <c r="G20" s="126" t="s">
        <v>20025</v>
      </c>
      <c r="H20" s="279" t="s">
        <v>20037</v>
      </c>
      <c r="I20" s="126" t="s">
        <v>20049</v>
      </c>
    </row>
    <row r="21" spans="1:9" ht="41.4">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9.6">
      <c r="A23" s="126" t="str">
        <f t="shared" si="0"/>
        <v>InstructionsA24</v>
      </c>
      <c r="B23" s="126" t="s">
        <v>367</v>
      </c>
      <c r="C23" s="126" t="s">
        <v>408</v>
      </c>
      <c r="D23" s="126" t="s">
        <v>19374</v>
      </c>
      <c r="E23" s="240" t="s">
        <v>19483</v>
      </c>
      <c r="F23" s="241" t="s">
        <v>19484</v>
      </c>
      <c r="G23" s="242" t="s">
        <v>19485</v>
      </c>
      <c r="H23" s="279" t="s">
        <v>19486</v>
      </c>
      <c r="I23" s="126" t="s">
        <v>19487</v>
      </c>
    </row>
    <row r="24" spans="1:9" ht="32.4">
      <c r="A24" s="126" t="str">
        <f>B24&amp;C24</f>
        <v>InstructionsA25</v>
      </c>
      <c r="B24" s="126" t="s">
        <v>367</v>
      </c>
      <c r="C24" s="126" t="s">
        <v>414</v>
      </c>
      <c r="D24" s="126" t="s">
        <v>409</v>
      </c>
      <c r="E24" s="240" t="s">
        <v>410</v>
      </c>
      <c r="F24" s="241" t="s">
        <v>411</v>
      </c>
      <c r="G24" s="126" t="s">
        <v>412</v>
      </c>
      <c r="H24" s="279" t="s">
        <v>413</v>
      </c>
      <c r="I24" s="126" t="s">
        <v>18442</v>
      </c>
    </row>
    <row r="25" spans="1:9" ht="82.8">
      <c r="A25" s="126" t="str">
        <f t="shared" si="0"/>
        <v>InstructionsA26</v>
      </c>
      <c r="B25" s="126" t="s">
        <v>367</v>
      </c>
      <c r="C25" s="126" t="s">
        <v>415</v>
      </c>
      <c r="D25" s="126" t="s">
        <v>19259</v>
      </c>
      <c r="E25" s="240" t="s">
        <v>19488</v>
      </c>
      <c r="F25" s="271" t="s">
        <v>19492</v>
      </c>
      <c r="G25" s="126" t="s">
        <v>19489</v>
      </c>
      <c r="H25" s="276" t="s">
        <v>19490</v>
      </c>
      <c r="I25" s="126" t="s">
        <v>19491</v>
      </c>
    </row>
    <row r="26" spans="1:9" ht="234.6">
      <c r="A26" s="126" t="str">
        <f t="shared" si="0"/>
        <v>InstructionsA27</v>
      </c>
      <c r="B26" s="126" t="s">
        <v>367</v>
      </c>
      <c r="C26" s="126" t="s">
        <v>416</v>
      </c>
      <c r="D26" s="126" t="s">
        <v>19493</v>
      </c>
      <c r="E26" s="244" t="s">
        <v>19494</v>
      </c>
      <c r="F26" s="271" t="s">
        <v>19871</v>
      </c>
      <c r="G26" s="126" t="s">
        <v>19506</v>
      </c>
      <c r="H26" s="276" t="s">
        <v>19495</v>
      </c>
      <c r="I26" s="126" t="s">
        <v>19496</v>
      </c>
    </row>
    <row r="27" spans="1:9" ht="41.4">
      <c r="A27" s="126" t="str">
        <f t="shared" si="0"/>
        <v>InstructionsA28</v>
      </c>
      <c r="B27" s="126" t="s">
        <v>367</v>
      </c>
      <c r="C27" s="126" t="s">
        <v>422</v>
      </c>
      <c r="D27" s="126" t="s">
        <v>417</v>
      </c>
      <c r="E27" s="240" t="s">
        <v>418</v>
      </c>
      <c r="F27" s="241" t="s">
        <v>419</v>
      </c>
      <c r="G27" s="126" t="s">
        <v>420</v>
      </c>
      <c r="H27" s="276" t="s">
        <v>421</v>
      </c>
      <c r="I27" s="126" t="s">
        <v>18443</v>
      </c>
    </row>
    <row r="28" spans="1:9" ht="409.6">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20.8">
      <c r="A30" s="126" t="str">
        <f t="shared" si="2"/>
        <v>InstructionsA31</v>
      </c>
      <c r="B30" s="126" t="s">
        <v>367</v>
      </c>
      <c r="C30" s="126" t="s">
        <v>425</v>
      </c>
      <c r="D30" s="126" t="s">
        <v>19321</v>
      </c>
      <c r="E30" s="381" t="s">
        <v>19875</v>
      </c>
      <c r="F30" s="241" t="s">
        <v>19874</v>
      </c>
      <c r="G30" s="126" t="s">
        <v>19876</v>
      </c>
      <c r="H30" s="276" t="s">
        <v>19877</v>
      </c>
      <c r="I30" s="126" t="s">
        <v>19878</v>
      </c>
    </row>
    <row r="31" spans="1:9" ht="234.6">
      <c r="A31" s="126" t="str">
        <f t="shared" si="2"/>
        <v>InstructionsA32</v>
      </c>
      <c r="B31" s="126" t="s">
        <v>367</v>
      </c>
      <c r="C31" s="126" t="s">
        <v>426</v>
      </c>
      <c r="D31" s="126" t="s">
        <v>19322</v>
      </c>
      <c r="E31" s="126" t="s">
        <v>19880</v>
      </c>
      <c r="F31" s="245" t="s">
        <v>19879</v>
      </c>
      <c r="G31" s="126" t="s">
        <v>19881</v>
      </c>
      <c r="H31" s="276" t="s">
        <v>19882</v>
      </c>
      <c r="I31" s="126" t="s">
        <v>19883</v>
      </c>
    </row>
    <row r="32" spans="1:9" ht="138">
      <c r="A32" s="126" t="str">
        <f t="shared" si="2"/>
        <v>InstructionsA33</v>
      </c>
      <c r="B32" s="126" t="s">
        <v>367</v>
      </c>
      <c r="C32" s="126" t="s">
        <v>427</v>
      </c>
      <c r="D32" s="126" t="s">
        <v>19263</v>
      </c>
      <c r="E32" s="381" t="s">
        <v>19507</v>
      </c>
      <c r="F32" s="245" t="s">
        <v>19884</v>
      </c>
      <c r="G32" s="126" t="s">
        <v>19508</v>
      </c>
      <c r="H32" s="276" t="s">
        <v>19509</v>
      </c>
      <c r="I32" s="126" t="s">
        <v>19510</v>
      </c>
    </row>
    <row r="33" spans="1:9" ht="138">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6">
      <c r="A35" s="126" t="str">
        <f t="shared" si="0"/>
        <v>InstructionsA37</v>
      </c>
      <c r="B35" s="126" t="s">
        <v>367</v>
      </c>
      <c r="C35" s="126" t="s">
        <v>429</v>
      </c>
      <c r="D35" s="126" t="s">
        <v>19262</v>
      </c>
      <c r="E35" s="240" t="s">
        <v>19519</v>
      </c>
      <c r="F35" s="241" t="s">
        <v>19887</v>
      </c>
      <c r="G35" s="248" t="s">
        <v>19520</v>
      </c>
      <c r="H35" s="276" t="s">
        <v>19521</v>
      </c>
      <c r="I35" s="126" t="s">
        <v>19522</v>
      </c>
    </row>
    <row r="36" spans="1:9" ht="55.2">
      <c r="A36" s="126" t="str">
        <f t="shared" si="0"/>
        <v>InstructionsA38</v>
      </c>
      <c r="B36" s="126" t="s">
        <v>367</v>
      </c>
      <c r="C36" s="126" t="s">
        <v>434</v>
      </c>
      <c r="D36" s="126" t="s">
        <v>19265</v>
      </c>
      <c r="E36" s="244" t="s">
        <v>430</v>
      </c>
      <c r="F36" s="271" t="s">
        <v>431</v>
      </c>
      <c r="G36" s="126" t="s">
        <v>432</v>
      </c>
      <c r="H36" s="276" t="s">
        <v>433</v>
      </c>
      <c r="I36" s="126" t="s">
        <v>18444</v>
      </c>
    </row>
    <row r="37" spans="1:9" ht="82.8">
      <c r="A37" s="126" t="str">
        <f t="shared" si="0"/>
        <v>InstructionsA39</v>
      </c>
      <c r="B37" s="126" t="s">
        <v>367</v>
      </c>
      <c r="C37" s="126" t="s">
        <v>435</v>
      </c>
      <c r="D37" s="126" t="s">
        <v>19266</v>
      </c>
      <c r="E37" s="244" t="s">
        <v>19524</v>
      </c>
      <c r="F37" s="271" t="s">
        <v>19525</v>
      </c>
      <c r="G37" s="126" t="s">
        <v>19527</v>
      </c>
      <c r="H37" s="276" t="s">
        <v>19529</v>
      </c>
      <c r="I37" s="126" t="s">
        <v>19531</v>
      </c>
    </row>
    <row r="38" spans="1:9" ht="110.4">
      <c r="A38" s="126" t="str">
        <f t="shared" si="0"/>
        <v>InstructionsA40</v>
      </c>
      <c r="B38" s="126" t="s">
        <v>367</v>
      </c>
      <c r="C38" s="126" t="s">
        <v>436</v>
      </c>
      <c r="D38" s="126" t="s">
        <v>19267</v>
      </c>
      <c r="E38" s="381" t="s">
        <v>19523</v>
      </c>
      <c r="F38" s="272" t="s">
        <v>19888</v>
      </c>
      <c r="G38" s="126" t="s">
        <v>19526</v>
      </c>
      <c r="H38" s="276" t="s">
        <v>19528</v>
      </c>
      <c r="I38" s="126" t="s">
        <v>19530</v>
      </c>
    </row>
    <row r="39" spans="1:9" ht="179.4">
      <c r="A39" s="126" t="str">
        <f t="shared" si="0"/>
        <v>InstructionsA41</v>
      </c>
      <c r="B39" s="126" t="s">
        <v>367</v>
      </c>
      <c r="C39" s="126" t="s">
        <v>442</v>
      </c>
      <c r="D39" s="126" t="s">
        <v>437</v>
      </c>
      <c r="E39" s="247" t="s">
        <v>438</v>
      </c>
      <c r="F39" s="273" t="s">
        <v>439</v>
      </c>
      <c r="G39" s="246" t="s">
        <v>440</v>
      </c>
      <c r="H39" s="276" t="s">
        <v>441</v>
      </c>
      <c r="I39" s="126" t="s">
        <v>18445</v>
      </c>
    </row>
    <row r="40" spans="1:9" ht="220.8">
      <c r="A40" s="126" t="str">
        <f>B40&amp;C40</f>
        <v>InstructionsA42</v>
      </c>
      <c r="B40" s="126" t="s">
        <v>367</v>
      </c>
      <c r="C40" s="126" t="s">
        <v>448</v>
      </c>
      <c r="D40" s="126" t="s">
        <v>443</v>
      </c>
      <c r="E40" s="247" t="s">
        <v>444</v>
      </c>
      <c r="F40" s="273" t="s">
        <v>445</v>
      </c>
      <c r="G40" s="249" t="s">
        <v>446</v>
      </c>
      <c r="H40" s="280" t="s">
        <v>447</v>
      </c>
      <c r="I40" s="126" t="s">
        <v>18446</v>
      </c>
    </row>
    <row r="41" spans="1:9" ht="193.2">
      <c r="A41" s="126" t="str">
        <f>B41&amp;C41</f>
        <v>InstructionsA43</v>
      </c>
      <c r="B41" s="126" t="s">
        <v>367</v>
      </c>
      <c r="C41" s="126" t="s">
        <v>454</v>
      </c>
      <c r="D41" s="126" t="s">
        <v>449</v>
      </c>
      <c r="E41" s="240" t="s">
        <v>450</v>
      </c>
      <c r="F41" s="271" t="s">
        <v>451</v>
      </c>
      <c r="G41" s="126" t="s">
        <v>452</v>
      </c>
      <c r="H41" s="276" t="s">
        <v>453</v>
      </c>
      <c r="I41" s="126" t="s">
        <v>18447</v>
      </c>
    </row>
    <row r="42" spans="1:9" ht="82.8">
      <c r="A42" s="126" t="str">
        <f t="shared" si="0"/>
        <v>InstructionsA44</v>
      </c>
      <c r="B42" s="126" t="s">
        <v>367</v>
      </c>
      <c r="C42" s="126" t="s">
        <v>19339</v>
      </c>
      <c r="D42" s="126" t="s">
        <v>455</v>
      </c>
      <c r="E42" s="240" t="s">
        <v>456</v>
      </c>
      <c r="F42" s="271" t="s">
        <v>19533</v>
      </c>
      <c r="G42" s="126" t="s">
        <v>457</v>
      </c>
      <c r="H42" s="276" t="s">
        <v>458</v>
      </c>
      <c r="I42" s="126" t="s">
        <v>18448</v>
      </c>
    </row>
    <row r="43" spans="1:9" ht="69">
      <c r="A43" s="126" t="str">
        <f t="shared" si="0"/>
        <v>InstructionsA46</v>
      </c>
      <c r="B43" s="126" t="s">
        <v>367</v>
      </c>
      <c r="C43" s="126" t="s">
        <v>464</v>
      </c>
      <c r="D43" s="126" t="s">
        <v>459</v>
      </c>
      <c r="E43" s="240" t="s">
        <v>460</v>
      </c>
      <c r="F43" s="241" t="s">
        <v>461</v>
      </c>
      <c r="G43" s="126" t="s">
        <v>462</v>
      </c>
      <c r="H43" s="276" t="s">
        <v>463</v>
      </c>
      <c r="I43" s="126" t="s">
        <v>18449</v>
      </c>
    </row>
    <row r="44" spans="1:9" ht="96.6">
      <c r="A44" s="126" t="str">
        <f t="shared" si="0"/>
        <v>InstructionsA47</v>
      </c>
      <c r="B44" s="126" t="s">
        <v>367</v>
      </c>
      <c r="C44" s="126" t="s">
        <v>19340</v>
      </c>
      <c r="D44" s="126" t="s">
        <v>19268</v>
      </c>
      <c r="E44" s="244" t="s">
        <v>465</v>
      </c>
      <c r="F44" s="271" t="s">
        <v>466</v>
      </c>
      <c r="G44" s="248" t="s">
        <v>467</v>
      </c>
      <c r="H44" s="276" t="s">
        <v>468</v>
      </c>
      <c r="I44" s="126" t="s">
        <v>18450</v>
      </c>
    </row>
    <row r="45" spans="1:9" ht="69">
      <c r="A45" s="126" t="str">
        <f t="shared" si="0"/>
        <v>InstructionsA48</v>
      </c>
      <c r="B45" s="234" t="s">
        <v>367</v>
      </c>
      <c r="C45" s="126" t="s">
        <v>469</v>
      </c>
      <c r="D45" s="234" t="s">
        <v>470</v>
      </c>
      <c r="E45" s="240" t="s">
        <v>471</v>
      </c>
      <c r="F45" s="241" t="s">
        <v>472</v>
      </c>
      <c r="G45" s="250" t="s">
        <v>473</v>
      </c>
      <c r="H45" s="276" t="s">
        <v>474</v>
      </c>
      <c r="I45" s="126" t="s">
        <v>18451</v>
      </c>
    </row>
    <row r="46" spans="1:9" ht="69">
      <c r="A46" s="126" t="str">
        <f>B46&amp;C46</f>
        <v>InstructionsA49</v>
      </c>
      <c r="B46" s="126" t="s">
        <v>367</v>
      </c>
      <c r="C46" s="126" t="s">
        <v>475</v>
      </c>
      <c r="D46" s="126" t="s">
        <v>19389</v>
      </c>
      <c r="E46" s="126" t="s">
        <v>19532</v>
      </c>
      <c r="F46" s="241" t="s">
        <v>19889</v>
      </c>
      <c r="G46" s="126" t="s">
        <v>19534</v>
      </c>
      <c r="H46" s="279" t="s">
        <v>19535</v>
      </c>
      <c r="I46" s="126" t="s">
        <v>19536</v>
      </c>
    </row>
    <row r="47" spans="1:9" ht="138">
      <c r="A47" s="126" t="str">
        <f t="shared" si="0"/>
        <v>InstructionsA50</v>
      </c>
      <c r="B47" s="126" t="s">
        <v>367</v>
      </c>
      <c r="C47" s="126" t="s">
        <v>476</v>
      </c>
      <c r="D47" s="126" t="s">
        <v>477</v>
      </c>
      <c r="E47" s="274" t="s">
        <v>478</v>
      </c>
      <c r="F47" s="271" t="s">
        <v>479</v>
      </c>
      <c r="G47" s="126" t="s">
        <v>480</v>
      </c>
      <c r="H47" s="276" t="s">
        <v>481</v>
      </c>
      <c r="I47" s="126" t="s">
        <v>18452</v>
      </c>
    </row>
    <row r="48" spans="1:9" ht="69">
      <c r="A48" s="126" t="str">
        <f t="shared" si="0"/>
        <v>InstructionsA51</v>
      </c>
      <c r="B48" s="126" t="s">
        <v>367</v>
      </c>
      <c r="C48" s="126" t="s">
        <v>482</v>
      </c>
      <c r="D48" s="126" t="s">
        <v>19388</v>
      </c>
      <c r="E48" s="240" t="s">
        <v>483</v>
      </c>
      <c r="F48" s="241" t="s">
        <v>484</v>
      </c>
      <c r="G48" s="126" t="s">
        <v>485</v>
      </c>
      <c r="H48" s="276" t="s">
        <v>486</v>
      </c>
      <c r="I48" s="126" t="s">
        <v>18453</v>
      </c>
    </row>
    <row r="49" spans="1:9" ht="82.8">
      <c r="A49" s="126" t="str">
        <f t="shared" si="0"/>
        <v>InstructionsA52</v>
      </c>
      <c r="B49" s="126" t="s">
        <v>367</v>
      </c>
      <c r="C49" s="126" t="s">
        <v>487</v>
      </c>
      <c r="D49" s="126" t="s">
        <v>488</v>
      </c>
      <c r="E49" s="240" t="s">
        <v>489</v>
      </c>
      <c r="F49" s="241" t="s">
        <v>490</v>
      </c>
      <c r="G49" s="251" t="s">
        <v>491</v>
      </c>
      <c r="H49" s="276" t="s">
        <v>492</v>
      </c>
      <c r="I49" s="126" t="s">
        <v>18454</v>
      </c>
    </row>
    <row r="50" spans="1:9" ht="110.4">
      <c r="A50" s="126" t="str">
        <f>B50&amp;C50</f>
        <v>InstructionsA53</v>
      </c>
      <c r="B50" s="126" t="s">
        <v>367</v>
      </c>
      <c r="C50" s="126" t="s">
        <v>493</v>
      </c>
      <c r="D50" s="126" t="s">
        <v>494</v>
      </c>
      <c r="E50" s="240" t="s">
        <v>495</v>
      </c>
      <c r="F50" s="241" t="s">
        <v>496</v>
      </c>
      <c r="G50" s="251" t="s">
        <v>497</v>
      </c>
      <c r="H50" s="279" t="s">
        <v>498</v>
      </c>
      <c r="I50" s="126" t="s">
        <v>18455</v>
      </c>
    </row>
    <row r="51" spans="1:9" ht="69">
      <c r="A51" s="126" t="str">
        <f>B51&amp;C51</f>
        <v>InstructionsA54</v>
      </c>
      <c r="B51" s="126" t="s">
        <v>367</v>
      </c>
      <c r="C51" s="126" t="s">
        <v>499</v>
      </c>
      <c r="D51" s="126" t="s">
        <v>500</v>
      </c>
      <c r="E51" s="240" t="s">
        <v>501</v>
      </c>
      <c r="F51" s="241" t="s">
        <v>502</v>
      </c>
      <c r="G51" s="251" t="s">
        <v>503</v>
      </c>
      <c r="H51" s="276" t="s">
        <v>504</v>
      </c>
      <c r="I51" s="126" t="s">
        <v>18456</v>
      </c>
    </row>
    <row r="52" spans="1:9" ht="41.4">
      <c r="A52" s="126" t="str">
        <f t="shared" si="0"/>
        <v>InstructionsA55</v>
      </c>
      <c r="B52" s="126" t="s">
        <v>367</v>
      </c>
      <c r="C52" s="126" t="s">
        <v>505</v>
      </c>
      <c r="D52" s="126" t="s">
        <v>506</v>
      </c>
      <c r="E52" s="240" t="s">
        <v>507</v>
      </c>
      <c r="F52" s="241" t="s">
        <v>508</v>
      </c>
      <c r="G52" s="251" t="s">
        <v>509</v>
      </c>
      <c r="H52" s="276" t="s">
        <v>510</v>
      </c>
      <c r="I52" s="126" t="s">
        <v>18457</v>
      </c>
    </row>
    <row r="53" spans="1:9" ht="41.4">
      <c r="A53" s="126" t="str">
        <f t="shared" si="0"/>
        <v>InstructionsA56</v>
      </c>
      <c r="B53" s="126" t="s">
        <v>367</v>
      </c>
      <c r="C53" s="126" t="s">
        <v>511</v>
      </c>
      <c r="D53" s="126" t="s">
        <v>512</v>
      </c>
      <c r="E53" s="240" t="s">
        <v>513</v>
      </c>
      <c r="F53" s="241" t="s">
        <v>514</v>
      </c>
      <c r="G53" s="126" t="s">
        <v>515</v>
      </c>
      <c r="H53" s="276" t="s">
        <v>516</v>
      </c>
      <c r="I53" s="126" t="s">
        <v>18458</v>
      </c>
    </row>
    <row r="54" spans="1:9" ht="55.2">
      <c r="A54" s="126" t="str">
        <f t="shared" si="0"/>
        <v>InstructionsA57</v>
      </c>
      <c r="B54" s="126" t="s">
        <v>367</v>
      </c>
      <c r="C54" s="126" t="s">
        <v>517</v>
      </c>
      <c r="D54" s="126" t="s">
        <v>518</v>
      </c>
      <c r="E54" s="240" t="s">
        <v>519</v>
      </c>
      <c r="F54" s="241" t="s">
        <v>520</v>
      </c>
      <c r="G54" s="252" t="s">
        <v>521</v>
      </c>
      <c r="H54" s="276" t="s">
        <v>522</v>
      </c>
      <c r="I54" s="126" t="s">
        <v>18459</v>
      </c>
    </row>
    <row r="55" spans="1:9" ht="303.60000000000002">
      <c r="A55" s="126" t="str">
        <f t="shared" si="0"/>
        <v>InstructionsA58</v>
      </c>
      <c r="B55" s="126" t="s">
        <v>367</v>
      </c>
      <c r="C55" s="126" t="s">
        <v>523</v>
      </c>
      <c r="D55" s="126" t="s">
        <v>524</v>
      </c>
      <c r="E55" s="240" t="s">
        <v>525</v>
      </c>
      <c r="F55" s="241" t="s">
        <v>526</v>
      </c>
      <c r="G55" s="251" t="s">
        <v>527</v>
      </c>
      <c r="H55" s="276" t="s">
        <v>528</v>
      </c>
      <c r="I55" s="126" t="s">
        <v>18466</v>
      </c>
    </row>
    <row r="56" spans="1:9" ht="82.8">
      <c r="A56" s="126" t="str">
        <f t="shared" si="0"/>
        <v>InstructionsA59</v>
      </c>
      <c r="B56" s="126" t="s">
        <v>367</v>
      </c>
      <c r="C56" s="126" t="s">
        <v>529</v>
      </c>
      <c r="D56" s="126" t="s">
        <v>530</v>
      </c>
      <c r="E56" s="240" t="s">
        <v>531</v>
      </c>
      <c r="F56" s="241" t="s">
        <v>532</v>
      </c>
      <c r="G56" s="126" t="s">
        <v>533</v>
      </c>
      <c r="H56" s="276" t="s">
        <v>534</v>
      </c>
      <c r="I56" s="126" t="s">
        <v>18460</v>
      </c>
    </row>
    <row r="57" spans="1:9" ht="165.6">
      <c r="A57" s="126" t="str">
        <f t="shared" si="0"/>
        <v>InstructionsA60</v>
      </c>
      <c r="B57" s="126" t="s">
        <v>367</v>
      </c>
      <c r="C57" s="126" t="s">
        <v>535</v>
      </c>
      <c r="D57" s="126" t="s">
        <v>536</v>
      </c>
      <c r="E57" s="240" t="s">
        <v>537</v>
      </c>
      <c r="F57" s="241" t="s">
        <v>538</v>
      </c>
      <c r="G57" s="251" t="s">
        <v>539</v>
      </c>
      <c r="H57" s="276" t="s">
        <v>540</v>
      </c>
      <c r="I57" s="126" t="s">
        <v>18461</v>
      </c>
    </row>
    <row r="58" spans="1:9" ht="179.4">
      <c r="A58" s="126" t="str">
        <f t="shared" si="0"/>
        <v>InstructionsA61</v>
      </c>
      <c r="B58" s="126" t="s">
        <v>367</v>
      </c>
      <c r="C58" s="126" t="s">
        <v>541</v>
      </c>
      <c r="D58" s="126" t="s">
        <v>542</v>
      </c>
      <c r="E58" s="240" t="s">
        <v>543</v>
      </c>
      <c r="F58" s="241" t="s">
        <v>544</v>
      </c>
      <c r="G58" s="251" t="s">
        <v>545</v>
      </c>
      <c r="H58" s="276" t="s">
        <v>546</v>
      </c>
      <c r="I58" s="126" t="s">
        <v>18462</v>
      </c>
    </row>
    <row r="59" spans="1:9" ht="113.4">
      <c r="A59" s="126" t="str">
        <f>B59&amp;C59</f>
        <v>InstructionsA62</v>
      </c>
      <c r="B59" s="126" t="s">
        <v>367</v>
      </c>
      <c r="C59" s="126" t="s">
        <v>547</v>
      </c>
      <c r="D59" s="126" t="s">
        <v>548</v>
      </c>
      <c r="E59" s="274" t="s">
        <v>549</v>
      </c>
      <c r="F59" s="271" t="s">
        <v>550</v>
      </c>
      <c r="G59" s="251" t="s">
        <v>551</v>
      </c>
      <c r="H59" s="281" t="s">
        <v>552</v>
      </c>
      <c r="I59" s="126" t="s">
        <v>18463</v>
      </c>
    </row>
    <row r="60" spans="1:9" ht="43.2">
      <c r="A60" s="126" t="str">
        <f t="shared" si="0"/>
        <v>InstructionsA63</v>
      </c>
      <c r="B60" s="126" t="s">
        <v>367</v>
      </c>
      <c r="C60" s="126" t="s">
        <v>553</v>
      </c>
      <c r="D60" s="126" t="s">
        <v>554</v>
      </c>
      <c r="E60" s="240" t="s">
        <v>555</v>
      </c>
      <c r="F60" s="241" t="s">
        <v>556</v>
      </c>
      <c r="G60" s="126" t="s">
        <v>557</v>
      </c>
      <c r="H60" s="276" t="s">
        <v>558</v>
      </c>
      <c r="I60" s="126" t="s">
        <v>18464</v>
      </c>
    </row>
    <row r="61" spans="1:9" ht="27.6">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9">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5.2">
      <c r="A63" s="126" t="str">
        <f t="shared" si="4"/>
        <v>InstructionsA67</v>
      </c>
      <c r="B63" s="126" t="s">
        <v>367</v>
      </c>
      <c r="C63" s="126" t="s">
        <v>565</v>
      </c>
      <c r="D63" s="126" t="s">
        <v>19396</v>
      </c>
      <c r="E63" s="240" t="s">
        <v>19397</v>
      </c>
      <c r="F63" s="241" t="s">
        <v>19398</v>
      </c>
      <c r="G63" s="126" t="s">
        <v>19399</v>
      </c>
      <c r="H63" s="276" t="s">
        <v>19400</v>
      </c>
      <c r="I63" s="126" t="s">
        <v>19401</v>
      </c>
    </row>
    <row r="64" spans="1:9" ht="27.6">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96.6">
      <c r="A65" s="126" t="str">
        <f t="shared" si="5"/>
        <v>InstructionsA69</v>
      </c>
      <c r="B65" s="126" t="s">
        <v>367</v>
      </c>
      <c r="C65" s="126" t="s">
        <v>577</v>
      </c>
      <c r="D65" s="126" t="s">
        <v>19408</v>
      </c>
      <c r="E65" s="240" t="s">
        <v>19409</v>
      </c>
      <c r="F65" s="241" t="s">
        <v>19410</v>
      </c>
      <c r="G65" s="126" t="s">
        <v>19411</v>
      </c>
      <c r="H65" s="276" t="s">
        <v>19412</v>
      </c>
      <c r="I65" s="126" t="s">
        <v>19413</v>
      </c>
    </row>
    <row r="66" spans="1:9" ht="41.4">
      <c r="A66" s="126" t="str">
        <f t="shared" si="5"/>
        <v>InstructionsA70</v>
      </c>
      <c r="B66" s="126" t="s">
        <v>367</v>
      </c>
      <c r="C66" s="126" t="s">
        <v>583</v>
      </c>
      <c r="D66" s="126" t="s">
        <v>19414</v>
      </c>
      <c r="E66" s="240" t="s">
        <v>19415</v>
      </c>
      <c r="F66" s="241" t="s">
        <v>19416</v>
      </c>
      <c r="G66" s="126" t="s">
        <v>19417</v>
      </c>
      <c r="H66" s="276" t="s">
        <v>19418</v>
      </c>
      <c r="I66" s="126" t="s">
        <v>19419</v>
      </c>
    </row>
    <row r="67" spans="1:9" ht="39.6">
      <c r="A67" s="126" t="str">
        <f t="shared" si="5"/>
        <v>InstructionsA71</v>
      </c>
      <c r="B67" s="126" t="s">
        <v>367</v>
      </c>
      <c r="C67" s="126" t="s">
        <v>589</v>
      </c>
      <c r="D67" s="126" t="s">
        <v>19420</v>
      </c>
      <c r="E67" s="240" t="s">
        <v>19421</v>
      </c>
      <c r="F67" s="241" t="s">
        <v>19422</v>
      </c>
      <c r="G67" s="126" t="s">
        <v>19423</v>
      </c>
      <c r="H67" s="276" t="s">
        <v>19424</v>
      </c>
      <c r="I67" s="126" t="s">
        <v>19425</v>
      </c>
    </row>
    <row r="68" spans="1:9" ht="41.4">
      <c r="A68" s="126" t="str">
        <f t="shared" si="5"/>
        <v>InstructionsA72</v>
      </c>
      <c r="B68" s="126" t="s">
        <v>367</v>
      </c>
      <c r="C68" s="126" t="s">
        <v>595</v>
      </c>
      <c r="D68" s="126" t="s">
        <v>19426</v>
      </c>
      <c r="E68" s="240" t="s">
        <v>19427</v>
      </c>
      <c r="F68" s="241" t="s">
        <v>19428</v>
      </c>
      <c r="G68" s="126" t="s">
        <v>19429</v>
      </c>
      <c r="H68" s="276" t="s">
        <v>19430</v>
      </c>
      <c r="I68" s="126" t="s">
        <v>19431</v>
      </c>
    </row>
    <row r="69" spans="1:9" ht="41.4">
      <c r="A69" s="126" t="str">
        <f t="shared" si="5"/>
        <v>InstructionsA73</v>
      </c>
      <c r="B69" s="126" t="s">
        <v>367</v>
      </c>
      <c r="C69" s="126" t="s">
        <v>601</v>
      </c>
      <c r="D69" s="126" t="s">
        <v>19432</v>
      </c>
      <c r="E69" s="240" t="s">
        <v>19433</v>
      </c>
      <c r="F69" s="241" t="s">
        <v>19434</v>
      </c>
      <c r="G69" s="126" t="s">
        <v>19435</v>
      </c>
      <c r="H69" s="276" t="s">
        <v>19436</v>
      </c>
      <c r="I69" s="126" t="s">
        <v>19437</v>
      </c>
    </row>
    <row r="70" spans="1:9" ht="55.2">
      <c r="A70" s="126" t="str">
        <f t="shared" si="5"/>
        <v>InstructionsA74</v>
      </c>
      <c r="B70" s="126" t="s">
        <v>367</v>
      </c>
      <c r="C70" s="126" t="s">
        <v>19469</v>
      </c>
      <c r="D70" s="126" t="s">
        <v>19438</v>
      </c>
      <c r="E70" s="240" t="s">
        <v>19439</v>
      </c>
      <c r="F70" s="241" t="s">
        <v>19440</v>
      </c>
      <c r="G70" s="126" t="s">
        <v>19441</v>
      </c>
      <c r="H70" s="276" t="s">
        <v>19442</v>
      </c>
      <c r="I70" s="126" t="s">
        <v>19443</v>
      </c>
    </row>
    <row r="71" spans="1:9" ht="207">
      <c r="A71" s="126" t="str">
        <f t="shared" si="5"/>
        <v>InstructionsA75</v>
      </c>
      <c r="B71" s="126" t="s">
        <v>367</v>
      </c>
      <c r="C71" s="126" t="s">
        <v>19470</v>
      </c>
      <c r="D71" s="126" t="s">
        <v>19444</v>
      </c>
      <c r="E71" s="240" t="s">
        <v>19445</v>
      </c>
      <c r="F71" s="241" t="s">
        <v>19446</v>
      </c>
      <c r="G71" s="126" t="s">
        <v>19447</v>
      </c>
      <c r="H71" s="276" t="s">
        <v>19448</v>
      </c>
      <c r="I71" s="126" t="s">
        <v>19449</v>
      </c>
    </row>
    <row r="72" spans="1:9" ht="69">
      <c r="A72" s="126" t="str">
        <f t="shared" si="5"/>
        <v>InstructionsA76</v>
      </c>
      <c r="B72" s="126" t="s">
        <v>367</v>
      </c>
      <c r="C72" s="126" t="s">
        <v>19471</v>
      </c>
      <c r="D72" s="126" t="s">
        <v>19450</v>
      </c>
      <c r="E72" s="240" t="s">
        <v>19451</v>
      </c>
      <c r="F72" s="241" t="s">
        <v>19452</v>
      </c>
      <c r="G72" s="126" t="s">
        <v>19453</v>
      </c>
      <c r="H72" s="276" t="s">
        <v>19454</v>
      </c>
      <c r="I72" s="126" t="s">
        <v>19455</v>
      </c>
    </row>
    <row r="73" spans="1:9" ht="124.2">
      <c r="A73" s="126" t="str">
        <f t="shared" si="5"/>
        <v>InstructionsA77</v>
      </c>
      <c r="B73" s="126" t="s">
        <v>367</v>
      </c>
      <c r="C73" s="126" t="s">
        <v>19472</v>
      </c>
      <c r="D73" s="126" t="s">
        <v>19456</v>
      </c>
      <c r="E73" s="240" t="s">
        <v>19457</v>
      </c>
      <c r="F73" s="241" t="s">
        <v>19458</v>
      </c>
      <c r="G73" s="126" t="s">
        <v>19459</v>
      </c>
      <c r="H73" s="276" t="s">
        <v>19460</v>
      </c>
      <c r="I73" s="126" t="s">
        <v>19461</v>
      </c>
    </row>
    <row r="74" spans="1:9" ht="43.2">
      <c r="A74" s="126" t="str">
        <f t="shared" si="5"/>
        <v>InstructionsA78</v>
      </c>
      <c r="B74" s="126" t="s">
        <v>367</v>
      </c>
      <c r="C74" s="126" t="s">
        <v>19473</v>
      </c>
      <c r="D74" s="126" t="s">
        <v>19462</v>
      </c>
      <c r="E74" s="240" t="s">
        <v>19463</v>
      </c>
      <c r="F74" s="241" t="s">
        <v>19464</v>
      </c>
      <c r="G74" s="126" t="s">
        <v>19465</v>
      </c>
      <c r="H74" s="276" t="s">
        <v>19466</v>
      </c>
      <c r="I74" s="126" t="s">
        <v>19467</v>
      </c>
    </row>
    <row r="75" spans="1:9" ht="194.4">
      <c r="A75" s="126" t="str">
        <f>B75&amp;C75</f>
        <v>InstructionsA80</v>
      </c>
      <c r="B75" s="126" t="s">
        <v>367</v>
      </c>
      <c r="C75" s="126" t="s">
        <v>19474</v>
      </c>
      <c r="D75" s="126" t="s">
        <v>560</v>
      </c>
      <c r="E75" s="240" t="s">
        <v>561</v>
      </c>
      <c r="F75" s="241" t="s">
        <v>562</v>
      </c>
      <c r="G75" s="126" t="s">
        <v>563</v>
      </c>
      <c r="H75" s="279" t="s">
        <v>564</v>
      </c>
      <c r="I75" s="126" t="s">
        <v>18465</v>
      </c>
    </row>
    <row r="76" spans="1:9" ht="28.8">
      <c r="A76" s="126" t="str">
        <f t="shared" si="0"/>
        <v>InstructionsA82</v>
      </c>
      <c r="B76" s="126" t="s">
        <v>367</v>
      </c>
      <c r="C76" s="126" t="s">
        <v>19475</v>
      </c>
      <c r="D76" s="126" t="s">
        <v>566</v>
      </c>
      <c r="E76" s="240" t="s">
        <v>567</v>
      </c>
      <c r="F76" s="241" t="s">
        <v>568</v>
      </c>
      <c r="G76" s="126" t="s">
        <v>569</v>
      </c>
      <c r="H76" s="279" t="s">
        <v>570</v>
      </c>
      <c r="I76" s="126" t="s">
        <v>18467</v>
      </c>
    </row>
    <row r="77" spans="1:9" ht="276">
      <c r="A77" s="126" t="str">
        <f t="shared" si="0"/>
        <v>InstructionsA83</v>
      </c>
      <c r="B77" s="126" t="s">
        <v>367</v>
      </c>
      <c r="C77" s="126" t="s">
        <v>19476</v>
      </c>
      <c r="D77" s="126" t="s">
        <v>572</v>
      </c>
      <c r="E77" s="240" t="s">
        <v>573</v>
      </c>
      <c r="F77" s="241" t="s">
        <v>574</v>
      </c>
      <c r="G77" s="251" t="s">
        <v>575</v>
      </c>
      <c r="H77" s="276" t="s">
        <v>576</v>
      </c>
      <c r="I77" s="126" t="s">
        <v>18473</v>
      </c>
    </row>
    <row r="78" spans="1:9" ht="151.80000000000001">
      <c r="A78" s="126" t="str">
        <f t="shared" si="0"/>
        <v>InstructionsA84</v>
      </c>
      <c r="B78" s="126" t="s">
        <v>367</v>
      </c>
      <c r="C78" s="126" t="s">
        <v>19477</v>
      </c>
      <c r="D78" s="126" t="s">
        <v>578</v>
      </c>
      <c r="E78" s="240" t="s">
        <v>579</v>
      </c>
      <c r="F78" s="241" t="s">
        <v>580</v>
      </c>
      <c r="G78" s="251" t="s">
        <v>581</v>
      </c>
      <c r="H78" s="276" t="s">
        <v>582</v>
      </c>
      <c r="I78" s="126" t="s">
        <v>18468</v>
      </c>
    </row>
    <row r="79" spans="1:9" ht="138">
      <c r="A79" s="126" t="str">
        <f t="shared" si="0"/>
        <v>InstructionsA85</v>
      </c>
      <c r="B79" s="126" t="s">
        <v>367</v>
      </c>
      <c r="C79" s="126" t="s">
        <v>19478</v>
      </c>
      <c r="D79" s="126" t="s">
        <v>584</v>
      </c>
      <c r="E79" s="240" t="s">
        <v>585</v>
      </c>
      <c r="F79" s="241" t="s">
        <v>586</v>
      </c>
      <c r="G79" s="251" t="s">
        <v>587</v>
      </c>
      <c r="H79" s="276" t="s">
        <v>588</v>
      </c>
      <c r="I79" s="126" t="s">
        <v>18469</v>
      </c>
    </row>
    <row r="80" spans="1:9" ht="289.8">
      <c r="A80" s="126" t="str">
        <f t="shared" si="0"/>
        <v>InstructionsA86</v>
      </c>
      <c r="B80" s="126" t="s">
        <v>367</v>
      </c>
      <c r="C80" s="126" t="s">
        <v>19479</v>
      </c>
      <c r="D80" s="126" t="s">
        <v>590</v>
      </c>
      <c r="E80" s="240" t="s">
        <v>591</v>
      </c>
      <c r="F80" s="241" t="s">
        <v>592</v>
      </c>
      <c r="G80" s="251" t="s">
        <v>593</v>
      </c>
      <c r="H80" s="276" t="s">
        <v>594</v>
      </c>
      <c r="I80" s="126" t="s">
        <v>18470</v>
      </c>
    </row>
    <row r="81" spans="1:9" ht="96.6">
      <c r="A81" s="126" t="str">
        <f t="shared" si="0"/>
        <v>InstructionsA87</v>
      </c>
      <c r="B81" s="126" t="s">
        <v>367</v>
      </c>
      <c r="C81" s="126" t="s">
        <v>19480</v>
      </c>
      <c r="D81" s="126" t="s">
        <v>596</v>
      </c>
      <c r="E81" s="240" t="s">
        <v>597</v>
      </c>
      <c r="F81" s="241" t="s">
        <v>598</v>
      </c>
      <c r="G81" s="251" t="s">
        <v>599</v>
      </c>
      <c r="H81" s="276" t="s">
        <v>600</v>
      </c>
      <c r="I81" s="126" t="s">
        <v>18471</v>
      </c>
    </row>
    <row r="82" spans="1:9" ht="41.4">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8">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8">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8">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8">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8">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8">
      <c r="A96" s="126" t="str">
        <f t="shared" si="7"/>
        <v>DefinitionsB15</v>
      </c>
      <c r="B96" s="126" t="s">
        <v>607</v>
      </c>
      <c r="C96" s="126" t="s">
        <v>682</v>
      </c>
      <c r="D96" s="246" t="s">
        <v>660</v>
      </c>
      <c r="E96" s="246" t="s">
        <v>661</v>
      </c>
      <c r="F96" s="254" t="s">
        <v>662</v>
      </c>
      <c r="G96" s="255" t="s">
        <v>663</v>
      </c>
      <c r="H96" s="276" t="s">
        <v>664</v>
      </c>
      <c r="I96" s="188" t="s">
        <v>18487</v>
      </c>
    </row>
    <row r="97" spans="1:9" ht="13.8">
      <c r="A97" s="126" t="str">
        <f t="shared" si="7"/>
        <v>DefinitionsB16</v>
      </c>
      <c r="B97" s="126" t="s">
        <v>607</v>
      </c>
      <c r="C97" s="126" t="s">
        <v>688</v>
      </c>
      <c r="D97" s="246" t="s">
        <v>666</v>
      </c>
      <c r="E97" s="246" t="s">
        <v>667</v>
      </c>
      <c r="F97" s="254" t="s">
        <v>668</v>
      </c>
      <c r="G97" s="256" t="s">
        <v>669</v>
      </c>
      <c r="H97" s="276" t="s">
        <v>18485</v>
      </c>
      <c r="I97" s="188" t="s">
        <v>18488</v>
      </c>
    </row>
    <row r="98" spans="1:9" ht="13.8">
      <c r="A98" s="126" t="str">
        <f t="shared" si="7"/>
        <v>DefinitionsB17</v>
      </c>
      <c r="B98" s="126" t="s">
        <v>607</v>
      </c>
      <c r="C98" s="126" t="s">
        <v>691</v>
      </c>
      <c r="D98" s="246" t="s">
        <v>19856</v>
      </c>
      <c r="E98" s="246" t="s">
        <v>19857</v>
      </c>
      <c r="F98" s="254" t="s">
        <v>19868</v>
      </c>
      <c r="G98" s="256" t="s">
        <v>19858</v>
      </c>
      <c r="H98" s="280" t="s">
        <v>19869</v>
      </c>
      <c r="I98" s="246" t="s">
        <v>19859</v>
      </c>
    </row>
    <row r="99" spans="1:9" ht="13.8">
      <c r="A99" s="126" t="str">
        <f t="shared" si="7"/>
        <v>DefinitionsB18</v>
      </c>
      <c r="B99" s="126" t="s">
        <v>607</v>
      </c>
      <c r="C99" s="126" t="s">
        <v>697</v>
      </c>
      <c r="D99" s="246" t="s">
        <v>19309</v>
      </c>
      <c r="E99" s="246" t="s">
        <v>19554</v>
      </c>
      <c r="F99" s="246" t="s">
        <v>19965</v>
      </c>
      <c r="G99" s="246" t="s">
        <v>19555</v>
      </c>
      <c r="H99" s="246" t="s">
        <v>19556</v>
      </c>
      <c r="I99" s="246" t="s">
        <v>19557</v>
      </c>
    </row>
    <row r="100" spans="1:9" ht="13.8">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4">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1.4">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2.8">
      <c r="A111" s="126" t="str">
        <f t="shared" si="7"/>
        <v>DefinitionsC3</v>
      </c>
      <c r="B111" s="126" t="s">
        <v>607</v>
      </c>
      <c r="C111" s="126" t="s">
        <v>727</v>
      </c>
      <c r="D111" s="126" t="s">
        <v>728</v>
      </c>
      <c r="E111" s="240" t="s">
        <v>729</v>
      </c>
      <c r="F111" s="241" t="s">
        <v>730</v>
      </c>
      <c r="G111" s="126" t="s">
        <v>731</v>
      </c>
      <c r="H111" s="276" t="s">
        <v>732</v>
      </c>
      <c r="I111" s="126" t="s">
        <v>18494</v>
      </c>
    </row>
    <row r="112" spans="1:9" ht="55.2">
      <c r="A112" s="126" t="str">
        <f t="shared" si="7"/>
        <v>DefinitionsC4</v>
      </c>
      <c r="B112" s="126" t="s">
        <v>607</v>
      </c>
      <c r="C112" s="126" t="s">
        <v>733</v>
      </c>
      <c r="D112" s="126" t="s">
        <v>734</v>
      </c>
      <c r="E112" s="244" t="s">
        <v>735</v>
      </c>
      <c r="F112" s="241" t="s">
        <v>736</v>
      </c>
      <c r="G112" s="248" t="s">
        <v>737</v>
      </c>
      <c r="H112" s="276" t="s">
        <v>738</v>
      </c>
      <c r="I112" s="289" t="s">
        <v>18490</v>
      </c>
    </row>
    <row r="113" spans="1:9" ht="179.4">
      <c r="A113" s="126" t="str">
        <f t="shared" si="7"/>
        <v>DefinitionsC5</v>
      </c>
      <c r="B113" s="126" t="s">
        <v>607</v>
      </c>
      <c r="C113" s="126" t="s">
        <v>739</v>
      </c>
      <c r="D113" s="126" t="s">
        <v>740</v>
      </c>
      <c r="E113" s="240" t="s">
        <v>741</v>
      </c>
      <c r="F113" s="241" t="s">
        <v>742</v>
      </c>
      <c r="G113" s="126" t="s">
        <v>743</v>
      </c>
      <c r="H113" s="276" t="s">
        <v>744</v>
      </c>
      <c r="I113" s="126" t="s">
        <v>18495</v>
      </c>
    </row>
    <row r="114" spans="1:9" ht="110.4">
      <c r="A114" s="126" t="str">
        <f t="shared" si="7"/>
        <v>DefinitionsC6</v>
      </c>
      <c r="B114" s="126" t="s">
        <v>607</v>
      </c>
      <c r="C114" s="126" t="s">
        <v>745</v>
      </c>
      <c r="D114" s="126" t="s">
        <v>19314</v>
      </c>
      <c r="E114" s="240" t="s">
        <v>19344</v>
      </c>
      <c r="F114" s="241" t="s">
        <v>19899</v>
      </c>
      <c r="G114" s="126" t="s">
        <v>19345</v>
      </c>
      <c r="H114" s="276" t="s">
        <v>19346</v>
      </c>
      <c r="I114" s="126" t="s">
        <v>19347</v>
      </c>
    </row>
    <row r="115" spans="1:9" ht="151.80000000000001">
      <c r="A115" s="126" t="str">
        <f t="shared" si="7"/>
        <v>DefinitionsC7</v>
      </c>
      <c r="B115" s="126" t="s">
        <v>607</v>
      </c>
      <c r="C115" s="126" t="s">
        <v>751</v>
      </c>
      <c r="D115" s="126" t="s">
        <v>746</v>
      </c>
      <c r="E115" s="240" t="s">
        <v>747</v>
      </c>
      <c r="F115" s="241" t="s">
        <v>748</v>
      </c>
      <c r="G115" s="126" t="s">
        <v>749</v>
      </c>
      <c r="H115" s="276" t="s">
        <v>750</v>
      </c>
      <c r="I115" s="126" t="s">
        <v>18496</v>
      </c>
    </row>
    <row r="116" spans="1:9" ht="124.2">
      <c r="A116" s="126" t="str">
        <f t="shared" si="7"/>
        <v>DefinitionsC8</v>
      </c>
      <c r="B116" s="126" t="s">
        <v>607</v>
      </c>
      <c r="C116" s="126" t="s">
        <v>757</v>
      </c>
      <c r="D116" s="126" t="s">
        <v>752</v>
      </c>
      <c r="E116" s="240" t="s">
        <v>753</v>
      </c>
      <c r="F116" s="241" t="s">
        <v>754</v>
      </c>
      <c r="G116" s="126" t="s">
        <v>755</v>
      </c>
      <c r="H116" s="276" t="s">
        <v>756</v>
      </c>
      <c r="I116" s="126" t="s">
        <v>18499</v>
      </c>
    </row>
    <row r="117" spans="1:9" ht="110.4">
      <c r="A117" s="126" t="str">
        <f t="shared" si="7"/>
        <v>DefinitionsC9</v>
      </c>
      <c r="B117" s="126" t="s">
        <v>607</v>
      </c>
      <c r="C117" s="126" t="s">
        <v>763</v>
      </c>
      <c r="D117" s="347" t="s">
        <v>19317</v>
      </c>
      <c r="E117" s="244" t="s">
        <v>19356</v>
      </c>
      <c r="F117" s="375" t="s">
        <v>19357</v>
      </c>
      <c r="G117" s="376" t="s">
        <v>19358</v>
      </c>
      <c r="H117" s="276" t="s">
        <v>19359</v>
      </c>
      <c r="I117" s="126" t="s">
        <v>19360</v>
      </c>
    </row>
    <row r="118" spans="1:9" ht="96.6">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24.2">
      <c r="A119" s="126" t="str">
        <f t="shared" si="7"/>
        <v>DefinitionsC11</v>
      </c>
      <c r="B119" s="126" t="s">
        <v>607</v>
      </c>
      <c r="C119" s="126" t="s">
        <v>770</v>
      </c>
      <c r="D119" s="126" t="s">
        <v>758</v>
      </c>
      <c r="E119" s="240" t="s">
        <v>759</v>
      </c>
      <c r="F119" s="241" t="s">
        <v>760</v>
      </c>
      <c r="G119" s="126" t="s">
        <v>761</v>
      </c>
      <c r="H119" s="276" t="s">
        <v>762</v>
      </c>
      <c r="I119" s="126" t="s">
        <v>18498</v>
      </c>
    </row>
    <row r="120" spans="1:9" ht="55.2">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8">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07">
      <c r="A122" s="126" t="str">
        <f t="shared" si="7"/>
        <v>DefinitionsC14</v>
      </c>
      <c r="B122" s="126" t="s">
        <v>607</v>
      </c>
      <c r="C122" s="126" t="s">
        <v>783</v>
      </c>
      <c r="D122" s="126" t="s">
        <v>765</v>
      </c>
      <c r="E122" s="240" t="s">
        <v>766</v>
      </c>
      <c r="F122" s="241" t="s">
        <v>767</v>
      </c>
      <c r="G122" s="126" t="s">
        <v>768</v>
      </c>
      <c r="H122" s="276" t="s">
        <v>769</v>
      </c>
      <c r="I122" s="126" t="s">
        <v>18500</v>
      </c>
    </row>
    <row r="123" spans="1:9" ht="41.4"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8">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10.4">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5.6">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9">
      <c r="A128" s="126" t="str">
        <f t="shared" si="7"/>
        <v>DefinitionsC20</v>
      </c>
      <c r="B128" s="126" t="s">
        <v>607</v>
      </c>
      <c r="C128" s="126" t="s">
        <v>809</v>
      </c>
      <c r="D128" s="126" t="s">
        <v>784</v>
      </c>
      <c r="E128" s="240" t="s">
        <v>785</v>
      </c>
      <c r="F128" s="241" t="s">
        <v>786</v>
      </c>
      <c r="G128" s="126" t="s">
        <v>787</v>
      </c>
      <c r="H128" s="276" t="s">
        <v>788</v>
      </c>
      <c r="I128" s="126" t="s">
        <v>18501</v>
      </c>
    </row>
    <row r="129" spans="1:9" ht="207">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9">
      <c r="A130" s="126" t="str">
        <f t="shared" si="7"/>
        <v>DefinitionsC22</v>
      </c>
      <c r="B130" s="126" t="s">
        <v>607</v>
      </c>
      <c r="C130" s="126" t="s">
        <v>19310</v>
      </c>
      <c r="D130" s="126" t="s">
        <v>791</v>
      </c>
      <c r="E130" s="240" t="s">
        <v>792</v>
      </c>
      <c r="F130" s="241" t="s">
        <v>793</v>
      </c>
      <c r="G130" s="126" t="s">
        <v>794</v>
      </c>
      <c r="H130" s="276" t="s">
        <v>795</v>
      </c>
      <c r="I130" s="126" t="s">
        <v>18502</v>
      </c>
    </row>
    <row r="131" spans="1:9" ht="96.6">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62.2">
      <c r="A132" s="126" t="str">
        <f t="shared" si="7"/>
        <v>DefinitionsC24</v>
      </c>
      <c r="B132" s="126" t="s">
        <v>607</v>
      </c>
      <c r="C132" s="126" t="s">
        <v>19312</v>
      </c>
      <c r="D132" s="126" t="s">
        <v>798</v>
      </c>
      <c r="E132" s="240" t="s">
        <v>799</v>
      </c>
      <c r="F132" s="241" t="s">
        <v>800</v>
      </c>
      <c r="G132" s="126" t="s">
        <v>801</v>
      </c>
      <c r="H132" s="276" t="s">
        <v>802</v>
      </c>
      <c r="I132" s="126" t="s">
        <v>18504</v>
      </c>
    </row>
    <row r="133" spans="1:9" ht="220.8">
      <c r="A133" s="126" t="str">
        <f t="shared" si="7"/>
        <v>DefinitionsC25</v>
      </c>
      <c r="B133" s="126" t="s">
        <v>607</v>
      </c>
      <c r="C133" s="126" t="s">
        <v>19313</v>
      </c>
      <c r="D133" s="126" t="s">
        <v>804</v>
      </c>
      <c r="E133" s="240" t="s">
        <v>805</v>
      </c>
      <c r="F133" s="241" t="s">
        <v>806</v>
      </c>
      <c r="G133" s="248" t="s">
        <v>807</v>
      </c>
      <c r="H133" s="276" t="s">
        <v>808</v>
      </c>
      <c r="I133" s="126" t="s">
        <v>18505</v>
      </c>
    </row>
    <row r="134" spans="1:9" ht="124.2">
      <c r="A134" s="126" t="str">
        <f t="shared" si="7"/>
        <v>DefinitionsC26</v>
      </c>
      <c r="B134" s="126" t="s">
        <v>607</v>
      </c>
      <c r="C134" s="126" t="s">
        <v>19373</v>
      </c>
      <c r="D134" s="246" t="s">
        <v>810</v>
      </c>
      <c r="E134" s="247" t="s">
        <v>811</v>
      </c>
      <c r="F134" s="254" t="s">
        <v>812</v>
      </c>
      <c r="G134" s="255" t="s">
        <v>813</v>
      </c>
      <c r="H134" s="276" t="s">
        <v>814</v>
      </c>
      <c r="I134" s="126" t="s">
        <v>18506</v>
      </c>
    </row>
    <row r="135" spans="1:9" ht="82.8">
      <c r="A135" s="126" t="str">
        <f t="shared" si="7"/>
        <v>DefinitionsC27</v>
      </c>
      <c r="B135" s="126" t="s">
        <v>607</v>
      </c>
      <c r="C135" s="126" t="s">
        <v>19870</v>
      </c>
      <c r="D135" s="126" t="s">
        <v>816</v>
      </c>
      <c r="E135" s="240" t="s">
        <v>817</v>
      </c>
      <c r="F135" s="241" t="s">
        <v>818</v>
      </c>
      <c r="G135" s="126" t="s">
        <v>819</v>
      </c>
      <c r="H135" s="276" t="s">
        <v>820</v>
      </c>
      <c r="I135" s="126" t="s">
        <v>18507</v>
      </c>
    </row>
    <row r="136" spans="1:9" ht="27.6">
      <c r="A136" s="126" t="str">
        <f t="shared" si="7"/>
        <v>DeclarationD2</v>
      </c>
      <c r="B136" s="126" t="s">
        <v>821</v>
      </c>
      <c r="C136" s="126" t="s">
        <v>822</v>
      </c>
      <c r="D136" s="246" t="s">
        <v>823</v>
      </c>
      <c r="E136" s="246" t="s">
        <v>824</v>
      </c>
      <c r="F136" s="253" t="s">
        <v>825</v>
      </c>
      <c r="G136" s="258" t="s">
        <v>826</v>
      </c>
      <c r="H136" s="276" t="s">
        <v>827</v>
      </c>
      <c r="I136" s="188" t="s">
        <v>18509</v>
      </c>
    </row>
    <row r="137" spans="1:9" ht="27.6">
      <c r="A137" s="126" t="str">
        <f t="shared" si="7"/>
        <v>DeclarationF3</v>
      </c>
      <c r="B137" s="126" t="s">
        <v>821</v>
      </c>
      <c r="C137" s="126" t="s">
        <v>828</v>
      </c>
      <c r="D137" s="126" t="s">
        <v>829</v>
      </c>
      <c r="E137" s="240" t="s">
        <v>830</v>
      </c>
      <c r="F137" s="241" t="s">
        <v>831</v>
      </c>
      <c r="G137" s="126" t="s">
        <v>832</v>
      </c>
      <c r="H137" s="276" t="s">
        <v>833</v>
      </c>
      <c r="I137" s="126" t="s">
        <v>18510</v>
      </c>
    </row>
    <row r="138" spans="1:9">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1.4">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6">
      <c r="A143" s="126" t="str">
        <f t="shared" si="7"/>
        <v>DeclarationB8</v>
      </c>
      <c r="B143" s="126" t="s">
        <v>821</v>
      </c>
      <c r="C143" s="126" t="s">
        <v>643</v>
      </c>
      <c r="D143" s="126" t="s">
        <v>859</v>
      </c>
      <c r="E143" s="240" t="s">
        <v>860</v>
      </c>
      <c r="F143" s="241" t="s">
        <v>861</v>
      </c>
      <c r="G143" s="126" t="s">
        <v>862</v>
      </c>
      <c r="H143" s="276" t="s">
        <v>863</v>
      </c>
      <c r="I143" s="126" t="s">
        <v>18515</v>
      </c>
    </row>
    <row r="144" spans="1:9" ht="15.6">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c r="A146" s="126" t="str">
        <f t="shared" si="7"/>
        <v>DeclarationB10A</v>
      </c>
      <c r="B146" s="126" t="s">
        <v>821</v>
      </c>
      <c r="C146" s="126" t="s">
        <v>874</v>
      </c>
      <c r="D146" s="126" t="s">
        <v>869</v>
      </c>
      <c r="E146" s="240" t="s">
        <v>870</v>
      </c>
      <c r="F146" s="241" t="s">
        <v>875</v>
      </c>
      <c r="G146" s="126" t="s">
        <v>872</v>
      </c>
      <c r="H146" s="276" t="s">
        <v>873</v>
      </c>
      <c r="I146" s="126" t="s">
        <v>18517</v>
      </c>
    </row>
    <row r="147" spans="1:9">
      <c r="A147" s="126" t="str">
        <f t="shared" si="7"/>
        <v>DeclarationB10C</v>
      </c>
      <c r="B147" s="126" t="s">
        <v>821</v>
      </c>
      <c r="C147" s="126" t="s">
        <v>876</v>
      </c>
      <c r="D147" s="126" t="s">
        <v>877</v>
      </c>
      <c r="E147" s="240" t="s">
        <v>878</v>
      </c>
      <c r="F147" s="241" t="s">
        <v>879</v>
      </c>
      <c r="G147" s="126" t="s">
        <v>880</v>
      </c>
      <c r="H147" s="276" t="s">
        <v>881</v>
      </c>
      <c r="I147" s="126" t="s">
        <v>18518</v>
      </c>
    </row>
    <row r="148" spans="1:9" ht="27.6">
      <c r="A148" s="126" t="str">
        <f t="shared" si="7"/>
        <v>DeclarationB10B</v>
      </c>
      <c r="B148" s="126" t="s">
        <v>821</v>
      </c>
      <c r="C148" s="126" t="s">
        <v>882</v>
      </c>
      <c r="D148" s="126" t="s">
        <v>883</v>
      </c>
      <c r="E148" s="240" t="s">
        <v>884</v>
      </c>
      <c r="F148" s="241" t="s">
        <v>885</v>
      </c>
      <c r="G148" s="126" t="s">
        <v>886</v>
      </c>
      <c r="H148" s="276" t="s">
        <v>887</v>
      </c>
      <c r="I148" s="126" t="s">
        <v>18519</v>
      </c>
    </row>
    <row r="149" spans="1:9" ht="27.6">
      <c r="A149" s="126" t="str">
        <f t="shared" si="7"/>
        <v>DeclarationD11</v>
      </c>
      <c r="B149" s="126" t="s">
        <v>821</v>
      </c>
      <c r="C149" s="126" t="s">
        <v>888</v>
      </c>
      <c r="D149" s="126" t="s">
        <v>889</v>
      </c>
      <c r="E149" s="240" t="s">
        <v>890</v>
      </c>
      <c r="F149" s="241" t="s">
        <v>891</v>
      </c>
      <c r="G149" s="126" t="s">
        <v>892</v>
      </c>
      <c r="H149" s="276" t="s">
        <v>893</v>
      </c>
      <c r="I149" s="126" t="s">
        <v>18520</v>
      </c>
    </row>
    <row r="150" spans="1:9" ht="41.4">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6">
      <c r="A163" s="126" t="str">
        <f t="shared" si="10"/>
        <v>DeclarationB28</v>
      </c>
      <c r="B163" s="126" t="s">
        <v>821</v>
      </c>
      <c r="C163" s="126" t="s">
        <v>18610</v>
      </c>
      <c r="D163" s="126" t="s">
        <v>949</v>
      </c>
      <c r="E163" s="240" t="s">
        <v>950</v>
      </c>
      <c r="F163" s="241" t="s">
        <v>951</v>
      </c>
      <c r="G163" s="126" t="s">
        <v>952</v>
      </c>
      <c r="H163" s="276" t="s">
        <v>953</v>
      </c>
      <c r="I163" s="126" t="s">
        <v>18532</v>
      </c>
    </row>
    <row r="164" spans="1:9" ht="4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6">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9">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8">
      <c r="A168" s="126" t="str">
        <f t="shared" si="10"/>
        <v>DeclarationB77</v>
      </c>
      <c r="B168" s="126" t="s">
        <v>821</v>
      </c>
      <c r="C168" s="126" t="s">
        <v>18619</v>
      </c>
      <c r="D168" s="126" t="s">
        <v>954</v>
      </c>
      <c r="E168" s="240" t="s">
        <v>955</v>
      </c>
      <c r="F168" s="271" t="s">
        <v>956</v>
      </c>
      <c r="G168" s="126" t="s">
        <v>957</v>
      </c>
      <c r="H168" s="276" t="s">
        <v>958</v>
      </c>
      <c r="I168" s="126" t="s">
        <v>18593</v>
      </c>
    </row>
    <row r="169" spans="1:9" ht="43.2">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5.2">
      <c r="A170" s="126" t="str">
        <f t="shared" si="10"/>
        <v>DeclarationB101</v>
      </c>
      <c r="B170" s="126" t="s">
        <v>821</v>
      </c>
      <c r="C170" s="126" t="s">
        <v>18621</v>
      </c>
      <c r="D170" s="126" t="s">
        <v>959</v>
      </c>
      <c r="E170" s="244" t="s">
        <v>960</v>
      </c>
      <c r="F170" s="241" t="s">
        <v>961</v>
      </c>
      <c r="G170" s="126" t="s">
        <v>962</v>
      </c>
      <c r="H170" s="276" t="s">
        <v>963</v>
      </c>
      <c r="I170" s="126" t="s">
        <v>18594</v>
      </c>
    </row>
    <row r="171" spans="1:9">
      <c r="A171" s="126" t="str">
        <f t="shared" si="10"/>
        <v>DeclarationB113</v>
      </c>
      <c r="B171" s="126" t="s">
        <v>821</v>
      </c>
      <c r="C171" s="126" t="s">
        <v>18622</v>
      </c>
      <c r="D171" s="126" t="s">
        <v>964</v>
      </c>
      <c r="E171" s="240" t="s">
        <v>965</v>
      </c>
      <c r="F171" s="241" t="s">
        <v>966</v>
      </c>
      <c r="G171" s="126" t="s">
        <v>967</v>
      </c>
      <c r="H171" s="276" t="s">
        <v>968</v>
      </c>
      <c r="I171" s="126" t="s">
        <v>18541</v>
      </c>
    </row>
    <row r="172" spans="1:9" ht="27.6">
      <c r="A172" s="126" t="str">
        <f t="shared" si="10"/>
        <v>DeclarationB115</v>
      </c>
      <c r="B172" s="126" t="s">
        <v>821</v>
      </c>
      <c r="C172" s="126" t="s">
        <v>18623</v>
      </c>
      <c r="D172" s="126" t="s">
        <v>969</v>
      </c>
      <c r="E172" s="240" t="s">
        <v>12187</v>
      </c>
      <c r="F172" s="271" t="s">
        <v>970</v>
      </c>
      <c r="G172" s="126" t="s">
        <v>971</v>
      </c>
      <c r="H172" s="276" t="s">
        <v>972</v>
      </c>
      <c r="I172" s="126" t="s">
        <v>18536</v>
      </c>
    </row>
    <row r="173" spans="1:9" ht="55.2">
      <c r="A173" s="126" t="str">
        <f t="shared" si="10"/>
        <v>DeclarationB117</v>
      </c>
      <c r="B173" s="126" t="s">
        <v>821</v>
      </c>
      <c r="C173" s="126" t="s">
        <v>18624</v>
      </c>
      <c r="D173" s="126" t="s">
        <v>973</v>
      </c>
      <c r="E173" s="240" t="s">
        <v>12188</v>
      </c>
      <c r="F173" s="241" t="s">
        <v>974</v>
      </c>
      <c r="G173" s="126" t="s">
        <v>975</v>
      </c>
      <c r="H173" s="276" t="s">
        <v>976</v>
      </c>
      <c r="I173" s="126" t="s">
        <v>18537</v>
      </c>
    </row>
    <row r="174" spans="1:9" ht="52.8">
      <c r="A174" s="126" t="str">
        <f t="shared" si="10"/>
        <v>Declaration</v>
      </c>
      <c r="B174" s="126" t="s">
        <v>821</v>
      </c>
      <c r="D174" s="126" t="s">
        <v>977</v>
      </c>
      <c r="E174" s="240" t="s">
        <v>978</v>
      </c>
      <c r="F174" s="260" t="s">
        <v>979</v>
      </c>
      <c r="G174" s="126" t="s">
        <v>980</v>
      </c>
      <c r="H174" s="276" t="s">
        <v>981</v>
      </c>
      <c r="I174" s="126"/>
    </row>
    <row r="175" spans="1:9" ht="69">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6">
      <c r="A176" s="126" t="str">
        <f t="shared" si="10"/>
        <v>DeclarationB131</v>
      </c>
      <c r="B176" s="126" t="s">
        <v>821</v>
      </c>
      <c r="C176" s="126" t="s">
        <v>18626</v>
      </c>
      <c r="D176" s="126" t="s">
        <v>982</v>
      </c>
      <c r="E176" s="240" t="s">
        <v>12189</v>
      </c>
      <c r="F176" s="241" t="s">
        <v>983</v>
      </c>
      <c r="G176" s="126" t="s">
        <v>984</v>
      </c>
      <c r="H176" s="282" t="s">
        <v>985</v>
      </c>
      <c r="I176" s="126" t="s">
        <v>18533</v>
      </c>
    </row>
    <row r="177" spans="1:9" ht="41.4">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1.4">
      <c r="A178" s="126" t="str">
        <f t="shared" si="10"/>
        <v>DeclarationB135</v>
      </c>
      <c r="B178" s="126" t="s">
        <v>821</v>
      </c>
      <c r="C178" s="126" t="s">
        <v>18628</v>
      </c>
      <c r="D178" s="126" t="s">
        <v>986</v>
      </c>
      <c r="E178" s="240" t="s">
        <v>12190</v>
      </c>
      <c r="F178" s="241" t="s">
        <v>987</v>
      </c>
      <c r="G178" s="126" t="s">
        <v>988</v>
      </c>
      <c r="H178" s="276" t="s">
        <v>989</v>
      </c>
      <c r="I178" s="126" t="s">
        <v>18535</v>
      </c>
    </row>
    <row r="179" spans="1:9" ht="27.6">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6">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6">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6">
      <c r="A186" s="126" t="str">
        <f t="shared" si="10"/>
        <v>Smelter Look-up</v>
      </c>
      <c r="B186" s="126" t="s">
        <v>1019</v>
      </c>
      <c r="D186" s="126" t="s">
        <v>1035</v>
      </c>
      <c r="E186" s="382"/>
      <c r="F186" s="241" t="s">
        <v>1036</v>
      </c>
      <c r="G186" s="126" t="s">
        <v>1037</v>
      </c>
      <c r="H186" s="276" t="s">
        <v>1038</v>
      </c>
      <c r="I186" s="188" t="s">
        <v>18551</v>
      </c>
    </row>
    <row r="187" spans="1:9" ht="27.6">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6">
      <c r="A188" s="126" t="str">
        <f t="shared" si="10"/>
        <v>Smelter Look-upD4</v>
      </c>
      <c r="B188" s="126" t="s">
        <v>1019</v>
      </c>
      <c r="C188" s="126" t="s">
        <v>1044</v>
      </c>
      <c r="D188" s="126" t="s">
        <v>1045</v>
      </c>
      <c r="E188" s="261"/>
      <c r="F188" s="241" t="s">
        <v>1046</v>
      </c>
      <c r="G188" s="126" t="s">
        <v>1047</v>
      </c>
      <c r="H188" s="276" t="s">
        <v>1048</v>
      </c>
      <c r="I188" s="188" t="s">
        <v>18553</v>
      </c>
    </row>
    <row r="189" spans="1:9" ht="27.6">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6">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6">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6">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6">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4">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6">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6">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6">
      <c r="A209" s="126" t="str">
        <f t="shared" si="10"/>
        <v>Smelter ListJ2</v>
      </c>
      <c r="B209" s="126" t="s">
        <v>1078</v>
      </c>
      <c r="C209" s="126" t="s">
        <v>1131</v>
      </c>
      <c r="D209" s="126" t="s">
        <v>1132</v>
      </c>
      <c r="E209" s="240" t="s">
        <v>1133</v>
      </c>
      <c r="F209" s="241" t="s">
        <v>1134</v>
      </c>
      <c r="G209" s="126" t="s">
        <v>1135</v>
      </c>
      <c r="H209" s="276" t="s">
        <v>1136</v>
      </c>
      <c r="I209" s="126" t="s">
        <v>18567</v>
      </c>
    </row>
    <row r="210" spans="1:9" ht="26.4">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1.4">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6">
      <c r="A228" s="126" t="str">
        <f t="shared" si="11"/>
        <v>CheckerJ4</v>
      </c>
      <c r="B228" s="126" t="s">
        <v>1154</v>
      </c>
      <c r="C228" s="126" t="s">
        <v>1093</v>
      </c>
      <c r="D228" s="126" t="s">
        <v>1202</v>
      </c>
      <c r="E228" s="240" t="s">
        <v>1203</v>
      </c>
      <c r="F228" s="241" t="s">
        <v>1204</v>
      </c>
      <c r="G228" s="126" t="s">
        <v>1205</v>
      </c>
      <c r="H228" s="276" t="s">
        <v>1206</v>
      </c>
      <c r="I228" s="126" t="s">
        <v>18579</v>
      </c>
    </row>
    <row r="229" spans="1:9" ht="27.6">
      <c r="A229" s="126" t="str">
        <f t="shared" si="11"/>
        <v>CheckerJ5</v>
      </c>
      <c r="B229" s="126" t="s">
        <v>1154</v>
      </c>
      <c r="C229" s="126" t="s">
        <v>1207</v>
      </c>
      <c r="D229" s="126" t="s">
        <v>1208</v>
      </c>
      <c r="E229" s="240" t="s">
        <v>1209</v>
      </c>
      <c r="F229" s="241" t="s">
        <v>1210</v>
      </c>
      <c r="G229" s="126" t="s">
        <v>1211</v>
      </c>
      <c r="H229" s="276" t="s">
        <v>1212</v>
      </c>
      <c r="I229" s="126" t="s">
        <v>18580</v>
      </c>
    </row>
    <row r="230" spans="1:9" ht="27.6">
      <c r="A230" s="126" t="str">
        <f t="shared" si="11"/>
        <v>CheckerJ6</v>
      </c>
      <c r="B230" s="126" t="s">
        <v>1154</v>
      </c>
      <c r="C230" s="126" t="s">
        <v>1213</v>
      </c>
      <c r="D230" s="126" t="s">
        <v>1214</v>
      </c>
      <c r="E230" s="240" t="s">
        <v>1215</v>
      </c>
      <c r="F230" s="241" t="s">
        <v>1216</v>
      </c>
      <c r="G230" s="126" t="s">
        <v>1217</v>
      </c>
      <c r="H230" s="276" t="s">
        <v>1218</v>
      </c>
      <c r="I230" s="126" t="s">
        <v>18581</v>
      </c>
    </row>
    <row r="231" spans="1:9" ht="27.6">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6">
      <c r="A233" s="126" t="str">
        <f t="shared" si="11"/>
        <v>CheckerJ9</v>
      </c>
      <c r="B233" s="126" t="s">
        <v>1154</v>
      </c>
      <c r="C233" s="126" t="s">
        <v>1225</v>
      </c>
      <c r="D233" s="126" t="s">
        <v>18918</v>
      </c>
      <c r="E233" s="240" t="s">
        <v>19594</v>
      </c>
      <c r="F233" s="241" t="s">
        <v>19660</v>
      </c>
      <c r="G233" s="126" t="s">
        <v>1220</v>
      </c>
      <c r="H233" s="276" t="s">
        <v>1221</v>
      </c>
      <c r="I233" s="126" t="s">
        <v>18582</v>
      </c>
    </row>
    <row r="234" spans="1:9" ht="28.8">
      <c r="A234" s="126" t="str">
        <f t="shared" si="11"/>
        <v>CheckerJ10</v>
      </c>
      <c r="B234" s="126" t="s">
        <v>1154</v>
      </c>
      <c r="C234" s="126" t="s">
        <v>1228</v>
      </c>
      <c r="D234" s="126" t="s">
        <v>19034</v>
      </c>
      <c r="E234" s="240" t="s">
        <v>19595</v>
      </c>
      <c r="F234" s="241" t="s">
        <v>19661</v>
      </c>
      <c r="G234" s="126" t="s">
        <v>1223</v>
      </c>
      <c r="H234" s="276" t="s">
        <v>1224</v>
      </c>
      <c r="I234" s="126" t="s">
        <v>18583</v>
      </c>
    </row>
    <row r="235" spans="1:9" ht="27.6">
      <c r="A235" s="126" t="str">
        <f t="shared" si="11"/>
        <v>CheckerJ11</v>
      </c>
      <c r="B235" s="126" t="s">
        <v>1154</v>
      </c>
      <c r="C235" s="126" t="s">
        <v>1231</v>
      </c>
      <c r="D235" s="126" t="s">
        <v>18919</v>
      </c>
      <c r="E235" s="240" t="s">
        <v>19596</v>
      </c>
      <c r="F235" s="241" t="s">
        <v>19662</v>
      </c>
      <c r="G235" s="126" t="s">
        <v>1226</v>
      </c>
      <c r="H235" s="276" t="s">
        <v>1227</v>
      </c>
      <c r="I235" s="126" t="s">
        <v>18584</v>
      </c>
    </row>
    <row r="236" spans="1:9" ht="41.4">
      <c r="A236" s="126" t="str">
        <f t="shared" si="11"/>
        <v>CheckerJ12</v>
      </c>
      <c r="B236" s="126" t="s">
        <v>1154</v>
      </c>
      <c r="C236" s="126" t="s">
        <v>1234</v>
      </c>
      <c r="D236" s="126" t="s">
        <v>18920</v>
      </c>
      <c r="E236" s="240" t="s">
        <v>19597</v>
      </c>
      <c r="F236" s="241" t="s">
        <v>19663</v>
      </c>
      <c r="G236" s="251" t="s">
        <v>1229</v>
      </c>
      <c r="H236" s="276" t="s">
        <v>1230</v>
      </c>
      <c r="I236" s="126" t="s">
        <v>18585</v>
      </c>
    </row>
    <row r="237" spans="1:9" ht="41.4">
      <c r="A237" s="126" t="str">
        <f t="shared" si="11"/>
        <v>CheckerJ13</v>
      </c>
      <c r="B237" s="126" t="s">
        <v>1154</v>
      </c>
      <c r="C237" s="126" t="s">
        <v>1235</v>
      </c>
      <c r="D237" s="126" t="s">
        <v>18921</v>
      </c>
      <c r="E237" s="240" t="s">
        <v>19599</v>
      </c>
      <c r="F237" s="241" t="s">
        <v>19664</v>
      </c>
      <c r="G237" s="251" t="s">
        <v>1232</v>
      </c>
      <c r="H237" s="276" t="s">
        <v>1233</v>
      </c>
      <c r="I237" s="126" t="s">
        <v>18586</v>
      </c>
    </row>
    <row r="238" spans="1:9" ht="27.6">
      <c r="A238" s="126" t="str">
        <f t="shared" si="11"/>
        <v>CheckerJ15</v>
      </c>
      <c r="B238" s="126" t="s">
        <v>1154</v>
      </c>
      <c r="C238" s="126" t="s">
        <v>1238</v>
      </c>
      <c r="D238" s="126" t="s">
        <v>18922</v>
      </c>
      <c r="E238" s="240" t="s">
        <v>19598</v>
      </c>
      <c r="F238" s="241" t="s">
        <v>19665</v>
      </c>
      <c r="G238" s="126" t="s">
        <v>1236</v>
      </c>
      <c r="H238" s="276" t="s">
        <v>1237</v>
      </c>
      <c r="I238" s="126" t="s">
        <v>18587</v>
      </c>
    </row>
    <row r="239" spans="1:9" ht="41.4">
      <c r="A239" s="126" t="str">
        <f t="shared" si="11"/>
        <v>CheckerJ17</v>
      </c>
      <c r="B239" s="126" t="s">
        <v>1154</v>
      </c>
      <c r="C239" s="126" t="s">
        <v>1239</v>
      </c>
      <c r="D239" s="246" t="s">
        <v>18923</v>
      </c>
      <c r="E239" s="247" t="s">
        <v>19600</v>
      </c>
      <c r="F239" s="253" t="s">
        <v>19916</v>
      </c>
      <c r="G239" s="251" t="s">
        <v>19683</v>
      </c>
      <c r="H239" s="276" t="s">
        <v>19737</v>
      </c>
      <c r="I239" s="126" t="s">
        <v>19791</v>
      </c>
    </row>
    <row r="240" spans="1:9" ht="41.4">
      <c r="A240" s="126" t="str">
        <f t="shared" si="11"/>
        <v>CheckerJ18</v>
      </c>
      <c r="B240" s="126" t="s">
        <v>1154</v>
      </c>
      <c r="C240" s="126" t="s">
        <v>1240</v>
      </c>
      <c r="D240" s="246" t="s">
        <v>18927</v>
      </c>
      <c r="E240" s="247" t="s">
        <v>19601</v>
      </c>
      <c r="F240" s="253" t="s">
        <v>19917</v>
      </c>
      <c r="G240" s="252" t="s">
        <v>19684</v>
      </c>
      <c r="H240" s="276" t="s">
        <v>19738</v>
      </c>
      <c r="I240" s="126" t="s">
        <v>19792</v>
      </c>
    </row>
    <row r="241" spans="1:9" ht="41.4">
      <c r="A241" s="126" t="str">
        <f t="shared" si="11"/>
        <v>CheckerJ19</v>
      </c>
      <c r="B241" s="126" t="s">
        <v>1154</v>
      </c>
      <c r="C241" s="126" t="s">
        <v>18926</v>
      </c>
      <c r="D241" s="246" t="s">
        <v>18928</v>
      </c>
      <c r="E241" s="247" t="s">
        <v>19602</v>
      </c>
      <c r="F241" s="253" t="s">
        <v>19918</v>
      </c>
      <c r="G241" s="96" t="s">
        <v>19685</v>
      </c>
      <c r="H241" s="276" t="s">
        <v>19739</v>
      </c>
      <c r="I241" s="126" t="s">
        <v>19793</v>
      </c>
    </row>
    <row r="242" spans="1:9" ht="41.4">
      <c r="A242" s="126" t="str">
        <f t="shared" si="11"/>
        <v>CheckerJ20</v>
      </c>
      <c r="B242" s="126" t="s">
        <v>1154</v>
      </c>
      <c r="C242" s="126" t="s">
        <v>1241</v>
      </c>
      <c r="D242" s="246" t="s">
        <v>18929</v>
      </c>
      <c r="E242" s="247" t="s">
        <v>19603</v>
      </c>
      <c r="F242" s="253" t="s">
        <v>19919</v>
      </c>
      <c r="G242" s="96" t="s">
        <v>19686</v>
      </c>
      <c r="H242" s="276" t="s">
        <v>19740</v>
      </c>
      <c r="I242" s="126" t="s">
        <v>19794</v>
      </c>
    </row>
    <row r="243" spans="1:9" ht="41.4">
      <c r="A243" s="126" t="str">
        <f t="shared" si="11"/>
        <v>CheckerJ21</v>
      </c>
      <c r="B243" s="126" t="s">
        <v>1154</v>
      </c>
      <c r="C243" s="126" t="s">
        <v>1242</v>
      </c>
      <c r="D243" s="246" t="s">
        <v>18930</v>
      </c>
      <c r="E243" s="247" t="s">
        <v>19604</v>
      </c>
      <c r="F243" s="253" t="s">
        <v>19920</v>
      </c>
      <c r="G243" s="96" t="s">
        <v>19687</v>
      </c>
      <c r="H243" s="276" t="s">
        <v>19741</v>
      </c>
      <c r="I243" s="126" t="s">
        <v>19795</v>
      </c>
    </row>
    <row r="244" spans="1:9" ht="41.4">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5.2">
      <c r="A249" s="126" t="str">
        <f t="shared" si="11"/>
        <v>CheckerJ28</v>
      </c>
      <c r="B249" s="126" t="s">
        <v>1154</v>
      </c>
      <c r="C249" s="126" t="s">
        <v>1246</v>
      </c>
      <c r="D249" s="246" t="s">
        <v>18932</v>
      </c>
      <c r="E249" s="247" t="s">
        <v>19606</v>
      </c>
      <c r="F249" s="253" t="s">
        <v>19922</v>
      </c>
      <c r="G249" s="258" t="s">
        <v>19689</v>
      </c>
      <c r="H249" s="276" t="s">
        <v>19743</v>
      </c>
      <c r="I249" s="126" t="s">
        <v>19797</v>
      </c>
    </row>
    <row r="250" spans="1:9" ht="55.2">
      <c r="A250" s="126" t="str">
        <f t="shared" si="11"/>
        <v>CheckerJ29</v>
      </c>
      <c r="B250" s="126" t="s">
        <v>1154</v>
      </c>
      <c r="C250" s="126" t="s">
        <v>1247</v>
      </c>
      <c r="D250" s="246" t="s">
        <v>18933</v>
      </c>
      <c r="E250" s="247" t="s">
        <v>19607</v>
      </c>
      <c r="F250" s="253" t="s">
        <v>19923</v>
      </c>
      <c r="G250" s="258" t="s">
        <v>19690</v>
      </c>
      <c r="H250" s="276" t="s">
        <v>19744</v>
      </c>
      <c r="I250" s="126" t="s">
        <v>19798</v>
      </c>
    </row>
    <row r="251" spans="1:9" ht="55.2">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5.2">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5.2">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5.2">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5.2">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5.2">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5.2">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5.2">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5.2">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5.2">
      <c r="A264" s="126" t="str">
        <f t="shared" si="11"/>
        <v>CheckerJ44</v>
      </c>
      <c r="B264" s="126" t="s">
        <v>1154</v>
      </c>
      <c r="C264" s="126" t="s">
        <v>18952</v>
      </c>
      <c r="D264" s="246" t="s">
        <v>19040</v>
      </c>
      <c r="E264" s="247" t="s">
        <v>19617</v>
      </c>
      <c r="F264" s="253" t="s">
        <v>19933</v>
      </c>
      <c r="G264" s="251" t="s">
        <v>19700</v>
      </c>
      <c r="H264" s="276" t="s">
        <v>19754</v>
      </c>
      <c r="I264" s="126" t="s">
        <v>19808</v>
      </c>
    </row>
    <row r="265" spans="1:9">
      <c r="A265" s="126" t="str">
        <f t="shared" si="11"/>
        <v>CheckerJ45</v>
      </c>
      <c r="B265" s="126" t="s">
        <v>1154</v>
      </c>
      <c r="C265" s="126" t="s">
        <v>18953</v>
      </c>
      <c r="D265" s="246"/>
      <c r="E265" s="247"/>
      <c r="F265" s="253"/>
      <c r="G265" s="251"/>
      <c r="H265" s="276"/>
      <c r="I265" s="126"/>
    </row>
    <row r="266" spans="1:9">
      <c r="A266" s="126" t="str">
        <f t="shared" si="11"/>
        <v>CheckerJ46</v>
      </c>
      <c r="B266" s="126" t="s">
        <v>1154</v>
      </c>
      <c r="C266" s="126" t="s">
        <v>18954</v>
      </c>
      <c r="D266" s="246"/>
      <c r="E266" s="247"/>
      <c r="F266" s="253"/>
      <c r="G266" s="251"/>
      <c r="H266" s="276"/>
      <c r="I266" s="126"/>
    </row>
    <row r="267" spans="1:9">
      <c r="A267" s="126" t="str">
        <f t="shared" si="11"/>
        <v>CheckerJ47</v>
      </c>
      <c r="B267" s="126" t="s">
        <v>1154</v>
      </c>
      <c r="C267" s="126" t="s">
        <v>18955</v>
      </c>
      <c r="D267" s="246"/>
      <c r="E267" s="247"/>
      <c r="F267" s="253"/>
      <c r="G267" s="251"/>
      <c r="H267" s="276"/>
      <c r="I267" s="126"/>
    </row>
    <row r="268" spans="1:9">
      <c r="A268" s="126" t="str">
        <f t="shared" si="11"/>
        <v>CheckerJ48</v>
      </c>
      <c r="B268" s="126" t="s">
        <v>1154</v>
      </c>
      <c r="C268" s="126" t="s">
        <v>18956</v>
      </c>
      <c r="D268" s="246"/>
      <c r="E268" s="247"/>
      <c r="F268" s="253"/>
      <c r="G268" s="251"/>
      <c r="H268" s="276"/>
      <c r="I268" s="126"/>
    </row>
    <row r="269" spans="1:9" ht="55.2">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5.2">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5.2">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5.2">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5.2">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5.2">
      <c r="A274" s="126" t="str">
        <f t="shared" si="11"/>
        <v>CheckerJ55</v>
      </c>
      <c r="B274" s="126" t="s">
        <v>1154</v>
      </c>
      <c r="C274" s="126" t="s">
        <v>18962</v>
      </c>
      <c r="D274" s="246" t="s">
        <v>19046</v>
      </c>
      <c r="E274" s="247" t="s">
        <v>19623</v>
      </c>
      <c r="F274" s="253" t="s">
        <v>19939</v>
      </c>
      <c r="G274" s="251" t="s">
        <v>19706</v>
      </c>
      <c r="H274" s="276" t="s">
        <v>19760</v>
      </c>
      <c r="I274" s="126" t="s">
        <v>19814</v>
      </c>
    </row>
    <row r="275" spans="1:9">
      <c r="A275" s="126" t="str">
        <f t="shared" si="11"/>
        <v>CheckerJ56</v>
      </c>
      <c r="B275" s="126" t="s">
        <v>1154</v>
      </c>
      <c r="C275" s="126" t="s">
        <v>18963</v>
      </c>
      <c r="D275" s="246"/>
      <c r="E275" s="247"/>
      <c r="F275" s="253"/>
      <c r="G275" s="251"/>
      <c r="H275" s="276"/>
      <c r="I275" s="126"/>
    </row>
    <row r="276" spans="1:9">
      <c r="A276" s="126" t="str">
        <f t="shared" si="11"/>
        <v>CheckerJ57</v>
      </c>
      <c r="B276" s="126" t="s">
        <v>1154</v>
      </c>
      <c r="C276" s="126" t="s">
        <v>18964</v>
      </c>
      <c r="D276" s="246"/>
      <c r="E276" s="247"/>
      <c r="F276" s="253"/>
      <c r="G276" s="251"/>
      <c r="H276" s="276"/>
      <c r="I276" s="126"/>
    </row>
    <row r="277" spans="1:9">
      <c r="A277" s="126" t="str">
        <f t="shared" si="11"/>
        <v>CheckerJ58</v>
      </c>
      <c r="B277" s="126" t="s">
        <v>1154</v>
      </c>
      <c r="C277" s="126" t="s">
        <v>18965</v>
      </c>
      <c r="D277" s="246"/>
      <c r="E277" s="247"/>
      <c r="F277" s="253"/>
      <c r="G277" s="251"/>
      <c r="H277" s="276"/>
      <c r="I277" s="126"/>
    </row>
    <row r="278" spans="1:9">
      <c r="A278" s="126" t="str">
        <f t="shared" si="11"/>
        <v>CheckerJ59</v>
      </c>
      <c r="B278" s="126" t="s">
        <v>1154</v>
      </c>
      <c r="C278" s="126" t="s">
        <v>18966</v>
      </c>
      <c r="D278" s="246"/>
      <c r="E278" s="247"/>
      <c r="F278" s="253"/>
      <c r="G278" s="251"/>
      <c r="H278" s="276"/>
      <c r="I278" s="126"/>
    </row>
    <row r="279" spans="1:9" ht="41.4">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1.4">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1.4">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1.4">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1.4">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1.4">
      <c r="A284" s="126" t="str">
        <f t="shared" si="12"/>
        <v>CheckerJ66</v>
      </c>
      <c r="B284" s="126" t="s">
        <v>1154</v>
      </c>
      <c r="C284" s="126" t="s">
        <v>18972</v>
      </c>
      <c r="D284" s="126" t="s">
        <v>19052</v>
      </c>
      <c r="E284" s="240" t="s">
        <v>19629</v>
      </c>
      <c r="F284" s="241" t="s">
        <v>19671</v>
      </c>
      <c r="G284" s="251" t="s">
        <v>19712</v>
      </c>
      <c r="H284" s="276" t="s">
        <v>19766</v>
      </c>
      <c r="I284" s="126" t="s">
        <v>19820</v>
      </c>
    </row>
    <row r="285" spans="1:9">
      <c r="A285" s="126" t="str">
        <f t="shared" si="12"/>
        <v>CheckerJ67</v>
      </c>
      <c r="B285" s="126" t="s">
        <v>1154</v>
      </c>
      <c r="C285" s="126" t="s">
        <v>18973</v>
      </c>
      <c r="G285" s="311"/>
      <c r="H285" s="276"/>
      <c r="I285" s="126"/>
    </row>
    <row r="286" spans="1:9">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5.2">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 customHeight="1">
      <c r="A295" s="126" t="str">
        <f t="shared" si="12"/>
        <v>CheckerJ78</v>
      </c>
      <c r="B295" s="126" t="s">
        <v>1154</v>
      </c>
      <c r="C295" s="126" t="s">
        <v>18981</v>
      </c>
      <c r="G295"/>
      <c r="H295" s="276"/>
    </row>
    <row r="296" spans="1:9" ht="51.9" customHeight="1">
      <c r="A296" s="126" t="str">
        <f t="shared" si="12"/>
        <v>CheckerJ79</v>
      </c>
      <c r="B296" s="126" t="s">
        <v>1154</v>
      </c>
      <c r="C296" s="126" t="s">
        <v>18982</v>
      </c>
      <c r="G296"/>
      <c r="H296" s="276"/>
    </row>
    <row r="297" spans="1:9" ht="51.9"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1.4">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1.4">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1.4">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1.4">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1.4">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1.4">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2.2">
      <c r="A311" s="126" t="str">
        <f t="shared" si="12"/>
        <v>CheckerJ96</v>
      </c>
      <c r="B311" s="126" t="s">
        <v>1154</v>
      </c>
      <c r="C311" s="126" t="s">
        <v>18999</v>
      </c>
      <c r="D311" s="126" t="s">
        <v>19001</v>
      </c>
      <c r="E311" s="244" t="s">
        <v>19644</v>
      </c>
      <c r="F311" s="266" t="s">
        <v>1248</v>
      </c>
      <c r="G311" s="248" t="s">
        <v>1249</v>
      </c>
      <c r="H311" s="276" t="s">
        <v>1250</v>
      </c>
      <c r="I311" s="126" t="s">
        <v>18588</v>
      </c>
    </row>
    <row r="312" spans="1:9" ht="69">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9">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9">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9">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9">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9">
      <c r="A317" s="126" t="str">
        <f t="shared" si="12"/>
        <v>CheckerJ103</v>
      </c>
      <c r="B317" s="126" t="s">
        <v>1154</v>
      </c>
      <c r="C317" s="126" t="s">
        <v>19012</v>
      </c>
      <c r="D317" s="246" t="s">
        <v>19013</v>
      </c>
      <c r="E317" s="247" t="s">
        <v>19650</v>
      </c>
      <c r="F317" s="253" t="s">
        <v>19951</v>
      </c>
      <c r="G317" s="251" t="s">
        <v>19732</v>
      </c>
      <c r="H317" s="276" t="s">
        <v>19786</v>
      </c>
      <c r="I317" s="126" t="s">
        <v>19840</v>
      </c>
    </row>
    <row r="318" spans="1:9">
      <c r="A318" s="126" t="str">
        <f t="shared" si="12"/>
        <v>CheckerJ104</v>
      </c>
      <c r="B318" s="126" t="s">
        <v>1154</v>
      </c>
      <c r="C318" s="126" t="s">
        <v>19014</v>
      </c>
      <c r="D318" s="246"/>
      <c r="E318" s="247"/>
      <c r="F318" s="253"/>
      <c r="G318" s="310"/>
      <c r="H318" s="276"/>
      <c r="I318" s="126"/>
    </row>
    <row r="319" spans="1:9">
      <c r="A319" s="126" t="str">
        <f t="shared" si="12"/>
        <v>CheckerJ105</v>
      </c>
      <c r="B319" s="126" t="s">
        <v>1154</v>
      </c>
      <c r="C319" s="126" t="s">
        <v>19015</v>
      </c>
      <c r="D319" s="246"/>
      <c r="E319" s="247"/>
      <c r="F319" s="253"/>
      <c r="G319" s="310"/>
      <c r="H319" s="276"/>
      <c r="I319" s="126"/>
    </row>
    <row r="320" spans="1:9">
      <c r="A320" s="126" t="str">
        <f t="shared" si="12"/>
        <v>CheckerJ106</v>
      </c>
      <c r="B320" s="126" t="s">
        <v>1154</v>
      </c>
      <c r="C320" s="126" t="s">
        <v>19016</v>
      </c>
      <c r="D320" s="246"/>
      <c r="E320" s="247"/>
      <c r="F320" s="253"/>
      <c r="G320" s="310"/>
      <c r="H320" s="276"/>
      <c r="I320" s="126"/>
    </row>
    <row r="321" spans="1:9">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1.4">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1.4">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5.2">
      <c r="A326" s="126" t="str">
        <f t="shared" si="12"/>
        <v>CheckerJ112</v>
      </c>
      <c r="B326" s="126" t="s">
        <v>1154</v>
      </c>
      <c r="C326" s="126" t="s">
        <v>19024</v>
      </c>
      <c r="D326" s="126" t="s">
        <v>19025</v>
      </c>
      <c r="E326" s="267" t="s">
        <v>19655</v>
      </c>
      <c r="F326" s="241" t="s">
        <v>1251</v>
      </c>
      <c r="G326" s="126" t="s">
        <v>1252</v>
      </c>
      <c r="H326" s="276" t="s">
        <v>1253</v>
      </c>
      <c r="I326" s="126" t="s">
        <v>18589</v>
      </c>
    </row>
    <row r="327" spans="1:9" ht="41.4">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1.4">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1.4">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1.4">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1.4">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1.4">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34.799999999999997">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 customHeight="1">
      <c r="A336" s="126" t="str">
        <f t="shared" si="12"/>
        <v>Checker</v>
      </c>
      <c r="B336" s="126" t="s">
        <v>1154</v>
      </c>
      <c r="D336" s="126" t="s">
        <v>1259</v>
      </c>
      <c r="E336" s="244" t="s">
        <v>1260</v>
      </c>
      <c r="F336" s="241" t="s">
        <v>1261</v>
      </c>
      <c r="G336" s="248" t="s">
        <v>1262</v>
      </c>
      <c r="H336" s="276" t="s">
        <v>1263</v>
      </c>
      <c r="I336" s="126" t="s">
        <v>18592</v>
      </c>
    </row>
    <row r="337" spans="1:9" ht="41.4">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8">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6">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8">
      <c r="A346" s="347" t="str">
        <f t="shared" si="13"/>
        <v>Mine ListC4</v>
      </c>
      <c r="B346" s="347" t="s">
        <v>19069</v>
      </c>
      <c r="C346" s="347" t="s">
        <v>733</v>
      </c>
      <c r="D346" s="349" t="s">
        <v>19076</v>
      </c>
      <c r="E346" s="348" t="s">
        <v>19077</v>
      </c>
      <c r="F346" s="347" t="s">
        <v>19078</v>
      </c>
      <c r="G346" s="347" t="s">
        <v>19079</v>
      </c>
      <c r="H346" s="347" t="s">
        <v>19080</v>
      </c>
    </row>
    <row r="347" spans="1:9" s="350" customFormat="1" ht="13.8">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8">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8">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8">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6">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5.6">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6">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8">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8">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2.8">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9">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7.6">
      <c r="A366" s="126" t="s">
        <v>1003</v>
      </c>
      <c r="D366" s="126" t="s">
        <v>1297</v>
      </c>
      <c r="E366" s="240" t="s">
        <v>1298</v>
      </c>
      <c r="F366" s="241" t="s">
        <v>1299</v>
      </c>
      <c r="G366" s="127" t="s">
        <v>1300</v>
      </c>
      <c r="H366" s="276" t="s">
        <v>1301</v>
      </c>
    </row>
    <row r="367" spans="1:9" ht="55.2">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3E4339A7-E8FD-49DD-B4CC-4AA6A2F4A892}"/>
    </customSheetView>
    <customSheetView guid="{4BDF1A28-30D5-449D-B20E-D6C97EF9FAE1}" showAutoFilter="1">
      <selection activeCell="C174" sqref="C174"/>
      <pageMargins left="0" right="0" top="0" bottom="0" header="0" footer="0"/>
      <pageSetup paperSize="9" orientation="portrait"/>
      <autoFilter ref="B1:N1" xr:uid="{71F4C2E0-C4C0-44BF-B9F4-AC9A45CDD3D8}"/>
    </customSheetView>
  </customSheetViews>
  <phoneticPr fontId="90"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7" customWidth="1"/>
    <col min="2" max="2" width="57" style="57" customWidth="1"/>
    <col min="3" max="16384" width="8.7265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90"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90625" defaultRowHeight="12.6"/>
  <cols>
    <col min="2" max="2" width="27.26953125" customWidth="1"/>
    <col min="3" max="3" width="15.269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896BA9EB-4DAC-418C-AD63-C3A61798300B}"/>
    </customSheetView>
    <customSheetView guid="{4BDF1A28-30D5-449D-B20E-D6C97EF9FAE1}" showAutoFilter="1">
      <selection activeCell="C1" sqref="C1:D65536"/>
      <pageMargins left="0" right="0" top="0" bottom="0" header="0" footer="0"/>
      <pageSetup orientation="portrait"/>
      <autoFilter ref="B1:C1" xr:uid="{BF7295C3-A1AF-4E7D-A9EC-5BA7DC1AD1FF}"/>
    </customSheetView>
  </customSheetViews>
  <phoneticPr fontId="90"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Jess Valentino</cp:lastModifiedBy>
  <cp:revision/>
  <dcterms:created xsi:type="dcterms:W3CDTF">2010-06-21T21:00:23Z</dcterms:created>
  <dcterms:modified xsi:type="dcterms:W3CDTF">2025-08-26T17:29:55Z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